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1\"/>
    </mc:Choice>
  </mc:AlternateContent>
  <bookViews>
    <workbookView xWindow="360" yWindow="15" windowWidth="19440" windowHeight="12195" activeTab="1"/>
  </bookViews>
  <sheets>
    <sheet name="Ex. 1-20" sheetId="1" r:id="rId1"/>
    <sheet name="Sol." sheetId="2" r:id="rId2"/>
  </sheets>
  <calcPr calcId="152511"/>
</workbook>
</file>

<file path=xl/calcChain.xml><?xml version="1.0" encoding="utf-8"?>
<calcChain xmlns="http://schemas.openxmlformats.org/spreadsheetml/2006/main">
  <c r="A12" i="2" l="1"/>
  <c r="A12" i="1"/>
  <c r="H30" i="1" l="1"/>
  <c r="H28" i="1"/>
  <c r="I31" i="2"/>
  <c r="I32" i="2" s="1"/>
  <c r="AD4" i="2" s="1"/>
  <c r="I22" i="2"/>
  <c r="C6" i="2"/>
  <c r="J31" i="1"/>
  <c r="H29" i="1"/>
  <c r="D25" i="1"/>
  <c r="H21" i="1"/>
  <c r="A11" i="1"/>
  <c r="A11" i="2"/>
  <c r="D20" i="1"/>
  <c r="D21" i="1"/>
  <c r="J22" i="1"/>
  <c r="J25" i="1"/>
  <c r="D30" i="1"/>
  <c r="D32" i="1"/>
  <c r="J33" i="1"/>
  <c r="AD2" i="2" l="1"/>
  <c r="A5" i="1"/>
  <c r="D28" i="1"/>
  <c r="J32" i="1"/>
  <c r="AD7" i="2"/>
  <c r="H20" i="1"/>
  <c r="D29" i="1"/>
  <c r="J34" i="1"/>
  <c r="AD7" i="1" l="1"/>
  <c r="AD4" i="1"/>
  <c r="AD2" i="1"/>
  <c r="AD8" i="2"/>
  <c r="AD10" i="2" s="1"/>
  <c r="AD8" i="1" l="1"/>
  <c r="AD10" i="1" s="1"/>
  <c r="C5" i="1" s="1"/>
</calcChain>
</file>

<file path=xl/comments1.xml><?xml version="1.0" encoding="utf-8"?>
<comments xmlns="http://schemas.openxmlformats.org/spreadsheetml/2006/main">
  <authors>
    <author>Highland Community College</author>
  </authors>
  <commentList>
    <comment ref="C20" authorId="0" shapeId="0">
      <text>
        <r>
          <rPr>
            <sz val="8"/>
            <color indexed="81"/>
            <rFont val="Tahoma"/>
            <family val="2"/>
          </rPr>
          <t>List the cash inflow on this line.</t>
        </r>
      </text>
    </comment>
    <comment ref="C28" authorId="0" shapeId="0">
      <text>
        <r>
          <rPr>
            <sz val="8"/>
            <color indexed="81"/>
            <rFont val="Tahoma"/>
            <family val="2"/>
          </rPr>
          <t>List the larger of the two cash inflows on this line.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>List the cash outflow on this line.</t>
        </r>
      </text>
    </comment>
    <comment ref="I33" authorId="0" shapeId="0">
      <text>
        <r>
          <rPr>
            <sz val="8"/>
            <color indexed="81"/>
            <rFont val="Tahoma"/>
            <family val="2"/>
          </rPr>
          <t>Hint: Since the company is a new startup, there would have been no beginning cash balance.</t>
        </r>
      </text>
    </comment>
  </commentList>
</comments>
</file>

<file path=xl/comments2.xml><?xml version="1.0" encoding="utf-8"?>
<comments xmlns="http://schemas.openxmlformats.org/spreadsheetml/2006/main">
  <authors>
    <author>Highland Community College</author>
  </authors>
  <commentList>
    <comment ref="C20" authorId="0" shapeId="0">
      <text>
        <r>
          <rPr>
            <sz val="8"/>
            <color indexed="81"/>
            <rFont val="Tahoma"/>
            <family val="2"/>
          </rPr>
          <t>List the cash inflow on this line.</t>
        </r>
      </text>
    </comment>
    <comment ref="C28" authorId="0" shapeId="0">
      <text>
        <r>
          <rPr>
            <sz val="8"/>
            <color indexed="81"/>
            <rFont val="Tahoma"/>
            <family val="2"/>
          </rPr>
          <t>List the larger of the two cash inflows on this line.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>List the cash outflow on this line.</t>
        </r>
      </text>
    </comment>
    <comment ref="I33" authorId="0" shapeId="0">
      <text>
        <r>
          <rPr>
            <sz val="8"/>
            <color indexed="81"/>
            <rFont val="Tahoma"/>
            <family val="2"/>
          </rPr>
          <t>Hint: Since the company is a new startup, there would have been no beginning cash balance.</t>
        </r>
      </text>
    </comment>
  </commentList>
</comments>
</file>

<file path=xl/sharedStrings.xml><?xml version="1.0" encoding="utf-8"?>
<sst xmlns="http://schemas.openxmlformats.org/spreadsheetml/2006/main" count="111" uniqueCount="51">
  <si>
    <t>Name:</t>
  </si>
  <si>
    <t>Section:</t>
  </si>
  <si>
    <t>Exercise 1-20</t>
  </si>
  <si>
    <t>Statement of Cash Flows</t>
  </si>
  <si>
    <t>Cash flows from operating activities:</t>
  </si>
  <si>
    <t/>
  </si>
  <si>
    <t>Cash received from customers</t>
  </si>
  <si>
    <t>Cash flows from investing activities:</t>
  </si>
  <si>
    <t>Cash flows from financing activities:</t>
  </si>
  <si>
    <t>Net increase in cash</t>
  </si>
  <si>
    <t>Net decrease in cash</t>
  </si>
  <si>
    <t>SOLUTION</t>
  </si>
  <si>
    <t>Net cash flows from operating activities</t>
  </si>
  <si>
    <t>Net cash flows from financing activities</t>
  </si>
  <si>
    <t># Incorrect N-box and B-box entries   COUNTIF(A12:Z200,"~*")</t>
  </si>
  <si>
    <t># N-box Incorrects due to blanks   COUNTIF(A12:Z200,"  ")</t>
  </si>
  <si>
    <t># N-box +B-box corrects   COUNTIF(A12:Z200," ")</t>
  </si>
  <si>
    <t>Percentage  =(AD8-AD4-AD2)/AD8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</si>
  <si>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</si>
  <si>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</si>
  <si>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</si>
  <si>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</si>
  <si>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</si>
  <si>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</si>
  <si>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</si>
  <si>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</si>
  <si>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</si>
  <si>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</si>
  <si>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</si>
  <si>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Update to new edition numbers</t>
  </si>
  <si>
    <t>Copy new error check formulas:</t>
  </si>
  <si>
    <t>IF(sol.!$C$5="OFF","",IF(G19="","  ",IF(AND(G19&lt;&gt;"",G19&lt;&gt;sol.!G19),"*"," ")))</t>
  </si>
  <si>
    <t>Copy Score formula from this template to new sheet.</t>
  </si>
  <si>
    <t>IF(sol.!C5="OFF","","Score:")</t>
  </si>
  <si>
    <t>IF(sol.!C5="OFF","",AD10)</t>
  </si>
  <si>
    <t>Score:</t>
  </si>
  <si>
    <t>See student sheet for student's score.</t>
  </si>
  <si>
    <t>Scoring: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</si>
  <si>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</si>
  <si>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</si>
  <si>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</si>
  <si>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Key Code:</t>
  </si>
  <si>
    <t>LOONEY INC.</t>
  </si>
  <si>
    <t>For the Month Ended July 31, Year 1</t>
  </si>
  <si>
    <t>July 1, Year 1 cash balance</t>
  </si>
  <si>
    <t>July 31, Year 1 cash balance</t>
  </si>
  <si>
    <t>Cash paid for expenses</t>
  </si>
  <si>
    <t>Cash dividends paid to stockholders</t>
  </si>
  <si>
    <t>Cash received from issuance of common stock</t>
  </si>
  <si>
    <t>Cash received from note payable</t>
  </si>
  <si>
    <t>Cash paid for purchase of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</si>
</sst>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44" formatCode="_(&quot;$&quot;* #,##0.00_);_(&quot;$&quot;* \(#,##0.00\);_(&quot;$&quot;* &quot;-&quot;??_);_(@_)"/>
    <numFmt numFmtId="164" formatCode="mmmm\ d\,\ yyyy"/>
    <numFmt numFmtId="165" formatCode="_(&quot;$&quot;* #,##0_);_(&quot;$&quot;* \(#,##0\);_(&quot;$&quot;* &quot;-&quot;??_);_(@_)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4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4" fillId="2" borderId="5" xfId="0" applyFont="1" applyFill="1" applyBorder="1" applyProtection="1">
      <protection hidden="1"/>
    </xf>
    <xf numFmtId="0" fontId="0" fillId="2" borderId="0" xfId="0" applyFill="1" applyBorder="1" applyAlignment="1">
      <alignment horizontal="left" indent="1"/>
    </xf>
    <xf numFmtId="0" fontId="4" fillId="2" borderId="0" xfId="0" applyFont="1" applyFill="1" applyBorder="1" applyProtection="1">
      <protection hidden="1"/>
    </xf>
    <xf numFmtId="37" fontId="0" fillId="2" borderId="0" xfId="0" applyNumberFormat="1" applyFill="1" applyBorder="1" applyProtection="1"/>
    <xf numFmtId="37" fontId="0" fillId="3" borderId="6" xfId="0" applyNumberFormat="1" applyFill="1" applyBorder="1" applyProtection="1">
      <protection locked="0"/>
    </xf>
    <xf numFmtId="0" fontId="0" fillId="2" borderId="0" xfId="0" applyFill="1" applyBorder="1" applyAlignment="1">
      <alignment horizontal="left"/>
    </xf>
    <xf numFmtId="37" fontId="0" fillId="3" borderId="7" xfId="0" applyNumberFormat="1" applyFill="1" applyBorder="1" applyProtection="1">
      <protection locked="0"/>
    </xf>
    <xf numFmtId="37" fontId="0" fillId="3" borderId="8" xfId="0" applyNumberFormat="1" applyFill="1" applyBorder="1" applyProtection="1">
      <protection locked="0"/>
    </xf>
    <xf numFmtId="0" fontId="0" fillId="2" borderId="9" xfId="0" applyFill="1" applyBorder="1"/>
    <xf numFmtId="0" fontId="0" fillId="2" borderId="8" xfId="0" applyFill="1" applyBorder="1"/>
    <xf numFmtId="0" fontId="0" fillId="2" borderId="10" xfId="0" applyFill="1" applyBorder="1"/>
    <xf numFmtId="5" fontId="0" fillId="3" borderId="7" xfId="0" applyNumberFormat="1" applyFill="1" applyBorder="1" applyAlignment="1" applyProtection="1">
      <alignment horizontal="left" indent="1"/>
      <protection locked="0"/>
    </xf>
    <xf numFmtId="0" fontId="4" fillId="2" borderId="0" xfId="0" applyFont="1" applyFill="1" applyBorder="1" applyAlignment="1" applyProtection="1">
      <alignment horizontal="left"/>
      <protection hidden="1"/>
    </xf>
    <xf numFmtId="0" fontId="8" fillId="0" borderId="0" xfId="0" applyFont="1"/>
    <xf numFmtId="0" fontId="0" fillId="0" borderId="11" xfId="0" applyBorder="1"/>
    <xf numFmtId="0" fontId="8" fillId="0" borderId="0" xfId="0" quotePrefix="1" applyFont="1"/>
    <xf numFmtId="9" fontId="0" fillId="0" borderId="11" xfId="2" applyFont="1" applyBorder="1"/>
    <xf numFmtId="0" fontId="8" fillId="0" borderId="8" xfId="0" applyFont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left" indent="1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165" fontId="0" fillId="3" borderId="7" xfId="1" applyNumberFormat="1" applyFont="1" applyFill="1" applyBorder="1" applyProtection="1">
      <protection locked="0"/>
    </xf>
    <xf numFmtId="165" fontId="0" fillId="3" borderId="12" xfId="1" applyNumberFormat="1" applyFont="1" applyFill="1" applyBorder="1" applyProtection="1">
      <protection locked="0"/>
    </xf>
    <xf numFmtId="9" fontId="13" fillId="0" borderId="0" xfId="2" applyFont="1" applyFill="1" applyBorder="1" applyAlignment="1">
      <alignment horizontal="left"/>
    </xf>
    <xf numFmtId="0" fontId="0" fillId="0" borderId="0" xfId="0" applyBorder="1"/>
    <xf numFmtId="0" fontId="6" fillId="0" borderId="0" xfId="0" applyFont="1" applyAlignment="1">
      <alignment horizontal="left"/>
    </xf>
    <xf numFmtId="5" fontId="0" fillId="3" borderId="7" xfId="0" applyNumberFormat="1" applyFill="1" applyBorder="1" applyAlignment="1" applyProtection="1">
      <alignment horizontal="left"/>
      <protection locked="0"/>
    </xf>
    <xf numFmtId="0" fontId="0" fillId="0" borderId="0" xfId="0" applyProtection="1"/>
    <xf numFmtId="0" fontId="2" fillId="0" borderId="0" xfId="0" applyFont="1" applyProtection="1"/>
    <xf numFmtId="9" fontId="0" fillId="0" borderId="2" xfId="2" applyFont="1" applyBorder="1" applyAlignment="1" applyProtection="1">
      <alignment horizontal="left"/>
    </xf>
    <xf numFmtId="9" fontId="0" fillId="0" borderId="0" xfId="2" applyFont="1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4" fillId="0" borderId="0" xfId="0" applyFont="1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Protection="1"/>
    <xf numFmtId="5" fontId="0" fillId="3" borderId="7" xfId="0" applyNumberFormat="1" applyFill="1" applyBorder="1" applyAlignment="1" applyProtection="1">
      <alignment horizontal="left" indent="1"/>
    </xf>
    <xf numFmtId="165" fontId="0" fillId="3" borderId="7" xfId="1" applyNumberFormat="1" applyFont="1" applyFill="1" applyBorder="1" applyProtection="1"/>
    <xf numFmtId="37" fontId="0" fillId="3" borderId="6" xfId="0" applyNumberFormat="1" applyFill="1" applyBorder="1" applyProtection="1"/>
    <xf numFmtId="0" fontId="0" fillId="2" borderId="0" xfId="0" applyFill="1" applyBorder="1" applyAlignment="1" applyProtection="1">
      <alignment horizontal="left" indent="1"/>
    </xf>
    <xf numFmtId="0" fontId="0" fillId="2" borderId="0" xfId="0" applyFill="1" applyBorder="1" applyAlignment="1" applyProtection="1">
      <alignment horizontal="left"/>
    </xf>
    <xf numFmtId="37" fontId="0" fillId="3" borderId="8" xfId="0" applyNumberFormat="1" applyFill="1" applyBorder="1" applyProtection="1"/>
    <xf numFmtId="5" fontId="0" fillId="3" borderId="7" xfId="0" applyNumberFormat="1" applyFill="1" applyBorder="1" applyAlignment="1" applyProtection="1">
      <alignment horizontal="left"/>
    </xf>
    <xf numFmtId="165" fontId="0" fillId="3" borderId="12" xfId="1" applyNumberFormat="1" applyFont="1" applyFill="1" applyBorder="1" applyProtection="1"/>
    <xf numFmtId="0" fontId="0" fillId="2" borderId="9" xfId="0" applyFill="1" applyBorder="1" applyProtection="1"/>
    <xf numFmtId="0" fontId="0" fillId="2" borderId="8" xfId="0" applyFill="1" applyBorder="1" applyProtection="1"/>
    <xf numFmtId="0" fontId="0" fillId="2" borderId="10" xfId="0" applyFill="1" applyBorder="1" applyProtection="1"/>
    <xf numFmtId="37" fontId="0" fillId="3" borderId="14" xfId="0" applyNumberFormat="1" applyFill="1" applyBorder="1" applyProtection="1"/>
    <xf numFmtId="37" fontId="0" fillId="3" borderId="7" xfId="0" applyNumberFormat="1" applyFill="1" applyBorder="1" applyProtection="1"/>
    <xf numFmtId="0" fontId="2" fillId="2" borderId="0" xfId="0" applyFont="1" applyFill="1" applyBorder="1" applyAlignment="1" applyProtection="1">
      <alignment horizontal="center"/>
    </xf>
    <xf numFmtId="164" fontId="2" fillId="2" borderId="8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>
      <alignment horizontal="center"/>
    </xf>
    <xf numFmtId="0" fontId="3" fillId="6" borderId="13" xfId="0" applyNumberFormat="1" applyFont="1" applyFill="1" applyBorder="1" applyAlignment="1">
      <alignment horizontal="left" vertical="center"/>
    </xf>
    <xf numFmtId="0" fontId="12" fillId="7" borderId="13" xfId="0" applyNumberFormat="1" applyFont="1" applyFill="1" applyBorder="1" applyAlignment="1">
      <alignment horizontal="left" vertical="center"/>
    </xf>
    <xf numFmtId="0" fontId="4" fillId="0" borderId="13" xfId="0" applyFont="1" applyBorder="1" applyAlignment="1">
      <alignment horizontal="left"/>
    </xf>
    <xf numFmtId="0" fontId="9" fillId="4" borderId="0" xfId="0" applyFont="1" applyFill="1" applyAlignment="1">
      <alignment horizontal="left"/>
    </xf>
    <xf numFmtId="49" fontId="3" fillId="5" borderId="13" xfId="0" applyNumberFormat="1" applyFont="1" applyFill="1" applyBorder="1" applyAlignment="1" applyProtection="1">
      <alignment horizontal="left"/>
      <protection locked="0"/>
    </xf>
    <xf numFmtId="49" fontId="0" fillId="5" borderId="13" xfId="0" applyNumberFormat="1" applyFill="1" applyBorder="1" applyAlignment="1" applyProtection="1">
      <alignment horizontal="left"/>
      <protection locked="0"/>
    </xf>
    <xf numFmtId="0" fontId="10" fillId="4" borderId="4" xfId="0" applyNumberFormat="1" applyFont="1" applyFill="1" applyBorder="1" applyAlignment="1">
      <alignment horizontal="left" vertical="center" wrapText="1"/>
    </xf>
    <xf numFmtId="0" fontId="10" fillId="4" borderId="0" xfId="0" applyNumberFormat="1" applyFont="1" applyFill="1" applyBorder="1" applyAlignment="1">
      <alignment horizontal="left" vertical="center" wrapText="1"/>
    </xf>
    <xf numFmtId="0" fontId="14" fillId="0" borderId="0" xfId="0" applyFont="1" applyAlignment="1" applyProtection="1">
      <alignment horizontal="left"/>
    </xf>
    <xf numFmtId="0" fontId="0" fillId="0" borderId="0" xfId="0" applyAlignment="1" applyProtection="1"/>
    <xf numFmtId="0" fontId="12" fillId="7" borderId="13" xfId="0" applyNumberFormat="1" applyFont="1" applyFill="1" applyBorder="1" applyAlignment="1" applyProtection="1">
      <alignment horizontal="left" vertical="center"/>
    </xf>
    <xf numFmtId="0" fontId="9" fillId="4" borderId="0" xfId="0" applyFont="1" applyFill="1" applyAlignment="1" applyProtection="1">
      <alignment horizontal="left"/>
    </xf>
    <xf numFmtId="49" fontId="0" fillId="5" borderId="13" xfId="0" applyNumberFormat="1" applyFill="1" applyBorder="1" applyAlignment="1" applyProtection="1">
      <alignment horizontal="left"/>
    </xf>
    <xf numFmtId="9" fontId="0" fillId="0" borderId="13" xfId="2" applyFont="1" applyBorder="1" applyAlignment="1" applyProtection="1">
      <alignment horizontal="left"/>
    </xf>
    <xf numFmtId="0" fontId="10" fillId="4" borderId="4" xfId="0" applyNumberFormat="1" applyFont="1" applyFill="1" applyBorder="1" applyAlignment="1" applyProtection="1">
      <alignment horizontal="left" vertical="center" wrapText="1"/>
    </xf>
    <xf numFmtId="0" fontId="10" fillId="4" borderId="0" xfId="0" applyNumberFormat="1" applyFont="1" applyFill="1" applyBorder="1" applyAlignment="1" applyProtection="1">
      <alignment horizontal="left" vertical="center" wrapText="1"/>
    </xf>
    <xf numFmtId="0" fontId="3" fillId="6" borderId="13" xfId="0" applyNumberFormat="1" applyFont="1" applyFill="1" applyBorder="1" applyAlignment="1" applyProtection="1">
      <alignment horizontal="left" vertical="center"/>
    </xf>
    <xf numFmtId="0" fontId="5" fillId="2" borderId="2" xfId="0" applyFont="1" applyFill="1" applyBorder="1" applyAlignment="1" applyProtection="1">
      <alignment horizontal="center"/>
    </xf>
    <xf numFmtId="0" fontId="4" fillId="0" borderId="13" xfId="0" applyFont="1" applyBorder="1" applyAlignment="1" applyProtection="1">
      <alignment horizontal="left"/>
    </xf>
    <xf numFmtId="0" fontId="15" fillId="0" borderId="0" xfId="0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FCDF9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35"/>
  <sheetViews>
    <sheetView showGridLines="0" workbookViewId="0">
      <selection activeCell="C25" sqref="C25"/>
    </sheetView>
  </sheetViews>
  <sheetFormatPr defaultRowHeight="12.75" x14ac:dyDescent="0.2"/>
  <cols>
    <col min="1" max="1" width="5.5703125" customWidth="1"/>
    <col min="2" max="2" width="2.7109375" customWidth="1"/>
    <col min="3" max="3" width="41.7109375" customWidth="1"/>
    <col min="4" max="4" width="2" customWidth="1"/>
    <col min="5" max="5" width="6.28515625" customWidth="1"/>
    <col min="6" max="6" width="2.140625" customWidth="1"/>
    <col min="7" max="7" width="11.7109375" customWidth="1"/>
    <col min="8" max="8" width="2.140625" customWidth="1"/>
    <col min="9" max="9" width="11.7109375" customWidth="1"/>
    <col min="10" max="10" width="2.42578125" customWidth="1"/>
    <col min="12" max="12" width="8.85546875" customWidth="1"/>
    <col min="13" max="13" width="9.140625" hidden="1" customWidth="1"/>
    <col min="29" max="29" width="7.7109375" customWidth="1"/>
    <col min="30" max="31" width="9.140625" hidden="1" customWidth="1"/>
  </cols>
  <sheetData>
    <row r="1" spans="1:30" ht="19.5" x14ac:dyDescent="0.4">
      <c r="A1" s="71" t="s">
        <v>2</v>
      </c>
      <c r="B1" s="71"/>
      <c r="C1" s="71"/>
      <c r="D1" s="71"/>
      <c r="E1" s="71"/>
      <c r="F1" s="71"/>
      <c r="G1" s="71"/>
      <c r="AD1" s="23" t="s">
        <v>14</v>
      </c>
    </row>
    <row r="2" spans="1:30" ht="15" customHeight="1" thickBot="1" x14ac:dyDescent="0.25">
      <c r="A2" s="1" t="s">
        <v>0</v>
      </c>
      <c r="C2" s="72"/>
      <c r="D2" s="73"/>
      <c r="E2" s="73"/>
      <c r="F2" s="73"/>
      <c r="G2" s="73"/>
      <c r="AD2" s="24">
        <f>COUNTIF(A12:Z200,"~*")</f>
        <v>0</v>
      </c>
    </row>
    <row r="3" spans="1:30" ht="15" customHeight="1" thickTop="1" x14ac:dyDescent="0.2">
      <c r="A3" s="1" t="s">
        <v>1</v>
      </c>
      <c r="C3" s="72"/>
      <c r="D3" s="73"/>
      <c r="E3" s="73"/>
      <c r="F3" s="73"/>
      <c r="G3" s="73"/>
      <c r="AD3" s="23" t="s">
        <v>15</v>
      </c>
    </row>
    <row r="4" spans="1:30" ht="13.5" customHeight="1" thickBot="1" x14ac:dyDescent="0.25">
      <c r="AD4" s="24">
        <f>COUNTIF(A12:Z200,"  ")</f>
        <v>18</v>
      </c>
    </row>
    <row r="5" spans="1:30" ht="13.5" customHeight="1" thickTop="1" x14ac:dyDescent="0.2">
      <c r="A5" s="32" t="str">
        <f>IF(Sol.!C6="OFF","","Score:")</f>
        <v>Score:</v>
      </c>
      <c r="B5" s="31"/>
      <c r="C5" s="35">
        <f>IF(Sol.!C6="OFF","",AD10)</f>
        <v>0</v>
      </c>
      <c r="AD5" s="25" t="s">
        <v>16</v>
      </c>
    </row>
    <row r="6" spans="1:30" ht="13.5" customHeight="1" x14ac:dyDescent="0.2">
      <c r="A6" s="32"/>
      <c r="B6" s="31"/>
      <c r="C6" s="35"/>
      <c r="AD6" s="25"/>
    </row>
    <row r="7" spans="1:30" ht="13.5" customHeight="1" thickBot="1" x14ac:dyDescent="0.25">
      <c r="A7" s="37" t="s">
        <v>41</v>
      </c>
      <c r="C7" s="76">
        <v>2</v>
      </c>
      <c r="D7" s="77"/>
      <c r="E7" s="77"/>
      <c r="G7" s="30"/>
      <c r="AD7" s="24">
        <f>COUNTIF(A12:Z200," ")</f>
        <v>0</v>
      </c>
    </row>
    <row r="8" spans="1:30" ht="13.5" customHeight="1" thickTop="1" thickBot="1" x14ac:dyDescent="0.25">
      <c r="A8" s="74" t="s">
        <v>38</v>
      </c>
      <c r="B8" s="75"/>
      <c r="C8" s="75"/>
      <c r="D8" s="75"/>
      <c r="E8" s="75"/>
      <c r="F8" s="75"/>
      <c r="G8" s="75"/>
      <c r="H8" s="75"/>
      <c r="I8" s="75"/>
      <c r="J8" s="75"/>
      <c r="AD8" s="24">
        <f>AD2+AD4+AD7</f>
        <v>18</v>
      </c>
    </row>
    <row r="9" spans="1:30" ht="13.5" customHeight="1" thickTop="1" x14ac:dyDescent="0.2">
      <c r="A9" s="68" t="s">
        <v>39</v>
      </c>
      <c r="B9" s="68"/>
      <c r="C9" s="68"/>
      <c r="D9" s="68"/>
      <c r="E9" s="68"/>
      <c r="F9" s="68"/>
      <c r="G9" s="68"/>
      <c r="H9" s="68"/>
      <c r="I9" s="68"/>
      <c r="J9" s="68"/>
      <c r="AD9" s="23" t="s">
        <v>17</v>
      </c>
    </row>
    <row r="10" spans="1:30" ht="13.5" customHeight="1" thickBot="1" x14ac:dyDescent="0.25">
      <c r="A10" s="69" t="s">
        <v>40</v>
      </c>
      <c r="B10" s="69"/>
      <c r="C10" s="69"/>
      <c r="D10" s="69"/>
      <c r="E10" s="69"/>
      <c r="F10" s="69"/>
      <c r="G10" s="69"/>
      <c r="H10" s="69"/>
      <c r="I10" s="69"/>
      <c r="J10" s="69"/>
      <c r="AD10" s="26">
        <f>(AD8-AD4-AD2)/AD8</f>
        <v>0</v>
      </c>
    </row>
    <row r="11" spans="1:30" ht="13.5" customHeight="1" thickTop="1" x14ac:dyDescent="0.2">
      <c r="A11" s="70" t="str">
        <f>IF(Sol.!C6="OFF","     ","A red asterisk (*) will appear in the column to the right of an incorrect answer.")</f>
        <v>A red asterisk (*) will appear in the column to the right of an incorrect answer.</v>
      </c>
      <c r="B11" s="70"/>
      <c r="C11" s="70"/>
      <c r="D11" s="70"/>
      <c r="E11" s="70"/>
      <c r="F11" s="70"/>
      <c r="G11" s="70"/>
      <c r="H11" s="70"/>
      <c r="I11" s="70"/>
      <c r="J11" s="70"/>
      <c r="AD11" t="s">
        <v>18</v>
      </c>
    </row>
    <row r="12" spans="1:30" ht="13.5" customHeight="1" x14ac:dyDescent="0.2">
      <c r="A12" s="87" t="str">
        <f>IF(Sol.!C5="OFF","     ","For correct grading, enter a zero in cells you would otherwise leave blank.")</f>
        <v>For correct grading, enter a zero in cells you would otherwise leave blank.</v>
      </c>
      <c r="AD12" t="s">
        <v>19</v>
      </c>
    </row>
    <row r="13" spans="1:30" x14ac:dyDescent="0.2">
      <c r="A13" s="3"/>
      <c r="AD13" t="s">
        <v>20</v>
      </c>
    </row>
    <row r="14" spans="1:30" x14ac:dyDescent="0.2">
      <c r="A14" s="2"/>
      <c r="B14" s="4"/>
      <c r="C14" s="5"/>
      <c r="D14" s="5"/>
      <c r="E14" s="5"/>
      <c r="F14" s="5"/>
      <c r="G14" s="5"/>
      <c r="H14" s="5"/>
      <c r="I14" s="5"/>
      <c r="J14" s="6"/>
      <c r="AD14" s="23" t="s">
        <v>21</v>
      </c>
    </row>
    <row r="15" spans="1:30" x14ac:dyDescent="0.2">
      <c r="B15" s="7"/>
      <c r="C15" s="65" t="s">
        <v>42</v>
      </c>
      <c r="D15" s="65"/>
      <c r="E15" s="65"/>
      <c r="F15" s="65"/>
      <c r="G15" s="65"/>
      <c r="H15" s="65"/>
      <c r="I15" s="65"/>
      <c r="J15" s="8"/>
      <c r="AD15" s="23" t="s">
        <v>22</v>
      </c>
    </row>
    <row r="16" spans="1:30" x14ac:dyDescent="0.2">
      <c r="B16" s="7"/>
      <c r="C16" s="65" t="s">
        <v>3</v>
      </c>
      <c r="D16" s="65"/>
      <c r="E16" s="65"/>
      <c r="F16" s="65"/>
      <c r="G16" s="65"/>
      <c r="H16" s="65"/>
      <c r="I16" s="65"/>
      <c r="J16" s="8"/>
      <c r="AD16" s="27" t="s">
        <v>23</v>
      </c>
    </row>
    <row r="17" spans="2:30" x14ac:dyDescent="0.2">
      <c r="B17" s="7"/>
      <c r="C17" s="66" t="s">
        <v>43</v>
      </c>
      <c r="D17" s="66"/>
      <c r="E17" s="66"/>
      <c r="F17" s="66"/>
      <c r="G17" s="66"/>
      <c r="H17" s="66"/>
      <c r="I17" s="66"/>
      <c r="J17" s="8"/>
    </row>
    <row r="18" spans="2:30" x14ac:dyDescent="0.2">
      <c r="B18" s="7"/>
      <c r="C18" s="67"/>
      <c r="D18" s="67"/>
      <c r="E18" s="67"/>
      <c r="F18" s="67"/>
      <c r="G18" s="67"/>
      <c r="H18" s="67"/>
      <c r="I18" s="67"/>
      <c r="J18" s="8"/>
    </row>
    <row r="19" spans="2:30" ht="15" customHeight="1" x14ac:dyDescent="0.2">
      <c r="B19" s="7"/>
      <c r="C19" s="9" t="s">
        <v>4</v>
      </c>
      <c r="D19" s="9"/>
      <c r="E19" s="9"/>
      <c r="F19" s="9"/>
      <c r="G19" s="9"/>
      <c r="H19" s="9"/>
      <c r="I19" s="9"/>
      <c r="J19" s="10" t="s">
        <v>5</v>
      </c>
      <c r="AD19" s="28" t="s">
        <v>24</v>
      </c>
    </row>
    <row r="20" spans="2:30" ht="15" customHeight="1" x14ac:dyDescent="0.2">
      <c r="B20" s="7"/>
      <c r="C20" s="21"/>
      <c r="D20" s="22" t="str">
        <f>IF(Sol.!$C$6="OFF","",IF(C20="","  ",IF(AND(C20&lt;&gt;"",C20&lt;&gt;Sol.!C20),"*"," ")))</f>
        <v xml:space="preserve">  </v>
      </c>
      <c r="E20" s="9"/>
      <c r="F20" s="9"/>
      <c r="G20" s="33"/>
      <c r="H20" s="12" t="str">
        <f>IF(Sol.!$C$6="OFF","",IF(G20="","  ",IF(AND(G20&lt;&gt;"",G20&lt;&gt;Sol.!G20),"*"," ")))</f>
        <v xml:space="preserve">  </v>
      </c>
      <c r="I20" s="13"/>
      <c r="J20" s="10" t="s">
        <v>5</v>
      </c>
      <c r="AD20" s="28" t="s">
        <v>25</v>
      </c>
    </row>
    <row r="21" spans="2:30" ht="15" customHeight="1" x14ac:dyDescent="0.2">
      <c r="B21" s="7"/>
      <c r="C21" s="21"/>
      <c r="D21" s="22" t="str">
        <f>IF(Sol.!$C$6="OFF","",IF(C21="","  ",IF(AND(C21&lt;&gt;"",C21&lt;&gt;Sol.!C21),"*"," ")))</f>
        <v xml:space="preserve">  </v>
      </c>
      <c r="E21" s="9"/>
      <c r="F21" s="9"/>
      <c r="G21" s="14"/>
      <c r="H21" s="12" t="str">
        <f>IF(Sol.!$C$6="OFF","",IF(G21="","  ",IF(AND(G21&lt;&gt;"",G21&lt;&gt;Sol.!G21),"*"," ")))</f>
        <v xml:space="preserve">  </v>
      </c>
      <c r="I21" s="13"/>
      <c r="J21" s="10" t="s">
        <v>5</v>
      </c>
      <c r="AD21" s="28" t="s">
        <v>26</v>
      </c>
    </row>
    <row r="22" spans="2:30" ht="15" customHeight="1" x14ac:dyDescent="0.2">
      <c r="B22" s="7"/>
      <c r="C22" s="11" t="s">
        <v>12</v>
      </c>
      <c r="D22" s="9"/>
      <c r="E22" s="9"/>
      <c r="F22" s="9"/>
      <c r="G22" s="9"/>
      <c r="H22" s="9"/>
      <c r="I22" s="33"/>
      <c r="J22" s="10" t="str">
        <f>IF(Sol.!$C$6="OFF","",IF(I22="","  ",IF(AND(I22&lt;&gt;"",I22&lt;&gt;Sol.!I22),"*"," ")))</f>
        <v xml:space="preserve">  </v>
      </c>
      <c r="AD22" s="28" t="s">
        <v>27</v>
      </c>
    </row>
    <row r="23" spans="2:30" ht="15" customHeight="1" x14ac:dyDescent="0.2">
      <c r="B23" s="7"/>
      <c r="C23" s="15"/>
      <c r="D23" s="9"/>
      <c r="E23" s="9"/>
      <c r="F23" s="9"/>
      <c r="G23" s="9"/>
      <c r="H23" s="9"/>
      <c r="I23" s="9"/>
      <c r="J23" s="8"/>
      <c r="M23" t="s">
        <v>10</v>
      </c>
      <c r="AD23" s="28" t="s">
        <v>28</v>
      </c>
    </row>
    <row r="24" spans="2:30" ht="15" customHeight="1" x14ac:dyDescent="0.2">
      <c r="B24" s="7"/>
      <c r="C24" s="9" t="s">
        <v>7</v>
      </c>
      <c r="D24" s="9"/>
      <c r="E24" s="9"/>
      <c r="F24" s="9"/>
      <c r="G24" s="9"/>
      <c r="H24" s="9"/>
      <c r="I24" s="9"/>
      <c r="J24" s="8"/>
      <c r="M24" t="s">
        <v>48</v>
      </c>
      <c r="AD24" s="28" t="s">
        <v>29</v>
      </c>
    </row>
    <row r="25" spans="2:30" ht="15" customHeight="1" x14ac:dyDescent="0.2">
      <c r="B25" s="7"/>
      <c r="C25" s="21"/>
      <c r="D25" s="22" t="str">
        <f>IF(Sol.!$C$6="OFF","",IF(C25="","  ",IF(AND(C25&lt;&gt;"",C25&lt;&gt;Sol.!C25),"*"," ")))</f>
        <v xml:space="preserve">  </v>
      </c>
      <c r="E25" s="9"/>
      <c r="F25" s="9"/>
      <c r="G25" s="9"/>
      <c r="H25" s="12" t="s">
        <v>5</v>
      </c>
      <c r="I25" s="16"/>
      <c r="J25" s="10" t="str">
        <f>IF(Sol.!$C$6="OFF","",IF(I25="","  ",IF(AND(I25&lt;&gt;"",I25&lt;&gt;Sol.!I25),"*"," ")))</f>
        <v xml:space="preserve">  </v>
      </c>
      <c r="M25" t="s">
        <v>47</v>
      </c>
      <c r="AD25" s="28" t="s">
        <v>30</v>
      </c>
    </row>
    <row r="26" spans="2:30" ht="15" customHeight="1" x14ac:dyDescent="0.2">
      <c r="B26" s="7"/>
      <c r="C26" s="11"/>
      <c r="D26" s="9"/>
      <c r="E26" s="9"/>
      <c r="F26" s="9"/>
      <c r="G26" s="9"/>
      <c r="H26" s="9"/>
      <c r="I26" s="9"/>
      <c r="J26" s="8"/>
      <c r="M26" t="s">
        <v>9</v>
      </c>
      <c r="AD26" s="29" t="s">
        <v>31</v>
      </c>
    </row>
    <row r="27" spans="2:30" ht="15" customHeight="1" x14ac:dyDescent="0.2">
      <c r="B27" s="7"/>
      <c r="C27" s="9" t="s">
        <v>8</v>
      </c>
      <c r="D27" s="9"/>
      <c r="E27" s="9"/>
      <c r="F27" s="9"/>
      <c r="G27" s="9"/>
      <c r="H27" s="9"/>
      <c r="I27" s="9"/>
      <c r="J27" s="8"/>
      <c r="M27" t="s">
        <v>6</v>
      </c>
      <c r="AD27" s="28" t="s">
        <v>32</v>
      </c>
    </row>
    <row r="28" spans="2:30" ht="15" customHeight="1" x14ac:dyDescent="0.2">
      <c r="B28" s="7"/>
      <c r="C28" s="21"/>
      <c r="D28" s="22" t="str">
        <f>IF(Sol.!$C$6="OFF","",IF(C28="","  ",IF(AND(C28&lt;&gt;"",C28&lt;&gt;Sol.!C28),"*"," ")))</f>
        <v xml:space="preserve">  </v>
      </c>
      <c r="E28" s="9"/>
      <c r="F28" s="12"/>
      <c r="G28" s="33"/>
      <c r="H28" s="12" t="str">
        <f>IF(Sol.!$C$6="OFF","",IF(G28="","  ",IF(AND(G28&lt;&gt;"",G28&lt;&gt;Sol.!G28),"*"," ")))</f>
        <v xml:space="preserve">  </v>
      </c>
      <c r="I28" s="13"/>
      <c r="J28" s="8"/>
      <c r="M28" t="s">
        <v>46</v>
      </c>
      <c r="AD28" s="29" t="s">
        <v>33</v>
      </c>
    </row>
    <row r="29" spans="2:30" ht="15" customHeight="1" x14ac:dyDescent="0.2">
      <c r="B29" s="7"/>
      <c r="C29" s="21"/>
      <c r="D29" s="22" t="str">
        <f>IF(Sol.!$C$6="OFF","",IF(C29="","  ",IF(AND(C29&lt;&gt;"",C29&lt;&gt;Sol.!C29),"*"," ")))</f>
        <v xml:space="preserve">  </v>
      </c>
      <c r="E29" s="9"/>
      <c r="F29" s="12"/>
      <c r="G29" s="33"/>
      <c r="H29" s="12" t="str">
        <f>IF(Sol.!$C$6="OFF","",IF(G29="","  ",IF(AND(G29&lt;&gt;"",G29&lt;&gt;Sol.!G29),"*"," ")))</f>
        <v xml:space="preserve">  </v>
      </c>
      <c r="I29" s="13"/>
      <c r="J29" s="8"/>
      <c r="M29" t="s">
        <v>50</v>
      </c>
      <c r="AD29" s="29" t="s">
        <v>34</v>
      </c>
    </row>
    <row r="30" spans="2:30" ht="15" customHeight="1" x14ac:dyDescent="0.2">
      <c r="B30" s="7"/>
      <c r="C30" s="21"/>
      <c r="D30" s="22" t="str">
        <f>IF(Sol.!$C$6="OFF","",IF(C30="","  ",IF(AND(C30&lt;&gt;"",C30&lt;&gt;Sol.!C30),"*"," ")))</f>
        <v xml:space="preserve">  </v>
      </c>
      <c r="E30" s="9"/>
      <c r="F30" s="9"/>
      <c r="G30" s="14"/>
      <c r="H30" s="12" t="str">
        <f>IF(Sol.!$C$6="OFF","",IF(G30="","  ",IF(AND(G30&lt;&gt;"",G30&lt;&gt;Sol.!G30),"*"," ")))</f>
        <v xml:space="preserve">  </v>
      </c>
      <c r="I30" s="13"/>
      <c r="J30" s="8"/>
      <c r="M30" t="s">
        <v>49</v>
      </c>
    </row>
    <row r="31" spans="2:30" ht="15" customHeight="1" x14ac:dyDescent="0.2">
      <c r="B31" s="7"/>
      <c r="C31" s="11" t="s">
        <v>13</v>
      </c>
      <c r="D31" s="9"/>
      <c r="E31" s="9"/>
      <c r="F31" s="9"/>
      <c r="G31" s="9"/>
      <c r="H31" s="9"/>
      <c r="I31" s="17"/>
      <c r="J31" s="10" t="str">
        <f>IF(Sol.!$C$6="OFF","",IF(I31="","  ",IF(AND(I31&lt;&gt;"",I31&lt;&gt;Sol.!I31),"*"," ")))</f>
        <v xml:space="preserve">  </v>
      </c>
    </row>
    <row r="32" spans="2:30" ht="15" customHeight="1" x14ac:dyDescent="0.2">
      <c r="B32" s="7"/>
      <c r="C32" s="38"/>
      <c r="D32" s="22" t="str">
        <f>IF(Sol.!$C$6="OFF","",IF(C32="","  ",IF(AND(C32&lt;&gt;"",C32&lt;&gt;Sol.!C32),"*"," ")))</f>
        <v xml:space="preserve">  </v>
      </c>
      <c r="E32" s="9"/>
      <c r="F32" s="9"/>
      <c r="G32" s="9"/>
      <c r="H32" s="9"/>
      <c r="I32" s="33"/>
      <c r="J32" s="10" t="str">
        <f>IF(Sol.!$C$6="OFF","",IF(I32="","  ",IF(AND(I32&lt;&gt;"",I32&lt;&gt;Sol.!I32),"*"," ")))</f>
        <v xml:space="preserve">  </v>
      </c>
    </row>
    <row r="33" spans="2:10" ht="15" customHeight="1" x14ac:dyDescent="0.2">
      <c r="B33" s="7"/>
      <c r="C33" s="56" t="s">
        <v>44</v>
      </c>
      <c r="D33" s="9"/>
      <c r="E33" s="9"/>
      <c r="F33" s="9"/>
      <c r="G33" s="9"/>
      <c r="H33" s="9"/>
      <c r="I33" s="14"/>
      <c r="J33" s="10" t="str">
        <f>IF(Sol.!$C$6="OFF","",IF(I33="","  ",IF(AND(I33&lt;&gt;"",I33&lt;&gt;Sol.!I33),"*"," ")))</f>
        <v xml:space="preserve">  </v>
      </c>
    </row>
    <row r="34" spans="2:10" ht="15" customHeight="1" thickBot="1" x14ac:dyDescent="0.25">
      <c r="B34" s="7"/>
      <c r="C34" s="56" t="s">
        <v>45</v>
      </c>
      <c r="D34" s="9"/>
      <c r="E34" s="9"/>
      <c r="F34" s="9"/>
      <c r="G34" s="9"/>
      <c r="H34" s="9"/>
      <c r="I34" s="34"/>
      <c r="J34" s="10" t="str">
        <f>IF(Sol.!$C$6="OFF","",IF(I34="","  ",IF(AND(I34&lt;&gt;"",I34&lt;&gt;Sol.!I34),"*"," ")))</f>
        <v xml:space="preserve">  </v>
      </c>
    </row>
    <row r="35" spans="2:10" ht="13.5" thickTop="1" x14ac:dyDescent="0.2">
      <c r="B35" s="18"/>
      <c r="C35" s="19"/>
      <c r="D35" s="19"/>
      <c r="E35" s="19"/>
      <c r="F35" s="19"/>
      <c r="G35" s="19"/>
      <c r="H35" s="19"/>
      <c r="I35" s="19"/>
      <c r="J35" s="20"/>
    </row>
  </sheetData>
  <sheetProtection password="EF22" sheet="1" objects="1" scenarios="1"/>
  <mergeCells count="12">
    <mergeCell ref="A1:G1"/>
    <mergeCell ref="C2:G2"/>
    <mergeCell ref="C3:G3"/>
    <mergeCell ref="A8:J8"/>
    <mergeCell ref="C7:E7"/>
    <mergeCell ref="C16:I16"/>
    <mergeCell ref="C17:I17"/>
    <mergeCell ref="C18:I18"/>
    <mergeCell ref="A9:J9"/>
    <mergeCell ref="A10:J10"/>
    <mergeCell ref="A11:J11"/>
    <mergeCell ref="C15:I15"/>
  </mergeCells>
  <phoneticPr fontId="6" type="noConversion"/>
  <dataValidations count="11">
    <dataValidation allowBlank="1" showInputMessage="1" showErrorMessage="1" prompt="Deduct cash outflows from the cash inflows." sqref="I22"/>
    <dataValidation allowBlank="1" showInputMessage="1" showErrorMessage="1" prompt="Enter the sum of the cash inflows from financing activities." sqref="G29"/>
    <dataValidation allowBlank="1" showInputMessage="1" showErrorMessage="1" prompt="Enter the sum of the net cash flows from each of the three activities." sqref="I32"/>
    <dataValidation allowBlank="1" showErrorMessage="1" sqref="I33 I31"/>
    <dataValidation allowBlank="1" showInputMessage="1" showErrorMessage="1" prompt="Add the net increase in cash to the beginning cash balance." sqref="I34"/>
    <dataValidation type="list" allowBlank="1" showInputMessage="1" showErrorMessage="1" prompt="Select your answer from the drop-down list." sqref="C20">
      <formula1>$M$23:$M$30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7">
      <formula1>"ON, OFF"</formula1>
    </dataValidation>
    <dataValidation type="list" allowBlank="1" showErrorMessage="1" prompt="Select your answer from the drop-down list." sqref="C21 C25 C28:C30">
      <formula1>$M$23:$M$30</formula1>
    </dataValidation>
    <dataValidation type="list" allowBlank="1" showErrorMessage="1" prompt="Select your answer from the drop-down list." sqref="C32">
      <formula1>"Net decrease in cash,Net increase in cash"</formula1>
    </dataValidation>
    <dataValidation allowBlank="1" showInputMessage="1" showErrorMessage="1" prompt="Enter cash outflow amounts as negatives." sqref="G21 G30"/>
    <dataValidation allowBlank="1" showInputMessage="1" showErrorMessage="1" prompt="Enter cash outflow amounts as negatives." sqref="I25"/>
  </dataValidations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37"/>
  <sheetViews>
    <sheetView showGridLines="0" tabSelected="1" workbookViewId="0">
      <selection activeCell="C25" sqref="C25"/>
    </sheetView>
  </sheetViews>
  <sheetFormatPr defaultRowHeight="12.75" x14ac:dyDescent="0.2"/>
  <cols>
    <col min="1" max="1" width="5.5703125" customWidth="1"/>
    <col min="2" max="2" width="2.7109375" customWidth="1"/>
    <col min="3" max="3" width="41.7109375" customWidth="1"/>
    <col min="4" max="4" width="2" customWidth="1"/>
    <col min="5" max="5" width="6.28515625" customWidth="1"/>
    <col min="6" max="6" width="2.140625" customWidth="1"/>
    <col min="7" max="7" width="11.7109375" customWidth="1"/>
    <col min="8" max="8" width="2.140625" customWidth="1"/>
    <col min="9" max="9" width="11.7109375" customWidth="1"/>
    <col min="10" max="10" width="2.42578125" customWidth="1"/>
    <col min="12" max="12" width="8.85546875" customWidth="1"/>
    <col min="13" max="13" width="0" hidden="1" customWidth="1"/>
    <col min="29" max="29" width="7.5703125" customWidth="1"/>
    <col min="30" max="31" width="9.140625" hidden="1" customWidth="1"/>
  </cols>
  <sheetData>
    <row r="1" spans="1:30" ht="19.5" x14ac:dyDescent="0.4">
      <c r="A1" s="79" t="s">
        <v>2</v>
      </c>
      <c r="B1" s="79"/>
      <c r="C1" s="79"/>
      <c r="D1" s="79"/>
      <c r="E1" s="79"/>
      <c r="F1" s="79"/>
      <c r="G1" s="79"/>
      <c r="H1" s="39"/>
      <c r="I1" s="39"/>
      <c r="J1" s="39"/>
      <c r="AD1" s="23" t="s">
        <v>14</v>
      </c>
    </row>
    <row r="2" spans="1:30" ht="15" customHeight="1" thickBot="1" x14ac:dyDescent="0.25">
      <c r="A2" s="1" t="s">
        <v>0</v>
      </c>
      <c r="B2" s="39"/>
      <c r="C2" s="80" t="s">
        <v>11</v>
      </c>
      <c r="D2" s="80"/>
      <c r="E2" s="80"/>
      <c r="F2" s="80"/>
      <c r="G2" s="80"/>
      <c r="H2" s="39"/>
      <c r="I2" s="39"/>
      <c r="J2" s="39"/>
      <c r="AD2" s="24">
        <f>COUNTIF(A12:Z200,"~*")</f>
        <v>0</v>
      </c>
    </row>
    <row r="3" spans="1:30" ht="15" customHeight="1" thickTop="1" x14ac:dyDescent="0.2">
      <c r="A3" s="1" t="s">
        <v>1</v>
      </c>
      <c r="B3" s="39"/>
      <c r="C3" s="80"/>
      <c r="D3" s="80"/>
      <c r="E3" s="80"/>
      <c r="F3" s="80"/>
      <c r="G3" s="80"/>
      <c r="H3" s="39"/>
      <c r="I3" s="39"/>
      <c r="J3" s="39"/>
      <c r="AD3" s="23" t="s">
        <v>15</v>
      </c>
    </row>
    <row r="4" spans="1:30" ht="13.5" customHeight="1" thickBot="1" x14ac:dyDescent="0.25">
      <c r="A4" s="40" t="s">
        <v>35</v>
      </c>
      <c r="B4" s="39"/>
      <c r="C4" s="81" t="s">
        <v>36</v>
      </c>
      <c r="D4" s="81"/>
      <c r="E4" s="81"/>
      <c r="F4" s="81"/>
      <c r="G4" s="81"/>
      <c r="H4" s="39"/>
      <c r="I4" s="39"/>
      <c r="J4" s="39"/>
      <c r="AD4" s="24">
        <f>COUNTIF(A12:Z200,"  ")</f>
        <v>0</v>
      </c>
    </row>
    <row r="5" spans="1:30" ht="13.5" customHeight="1" thickTop="1" x14ac:dyDescent="0.2">
      <c r="A5" s="40"/>
      <c r="B5" s="39"/>
      <c r="C5" s="41"/>
      <c r="D5" s="42"/>
      <c r="E5" s="42"/>
      <c r="F5" s="42"/>
      <c r="G5" s="42"/>
      <c r="H5" s="39"/>
      <c r="I5" s="39"/>
      <c r="J5" s="39"/>
      <c r="AD5" s="36"/>
    </row>
    <row r="6" spans="1:30" ht="13.5" customHeight="1" x14ac:dyDescent="0.2">
      <c r="A6" s="40" t="s">
        <v>37</v>
      </c>
      <c r="B6" s="39"/>
      <c r="C6" s="43" t="str">
        <f>IF('Ex. 1-20'!C7=100200,"OFF","ON")</f>
        <v>ON</v>
      </c>
      <c r="D6" s="39"/>
      <c r="E6" s="39"/>
      <c r="F6" s="39"/>
      <c r="G6" s="39"/>
      <c r="H6" s="39"/>
      <c r="I6" s="39"/>
      <c r="J6" s="39"/>
      <c r="AD6" s="25" t="s">
        <v>16</v>
      </c>
    </row>
    <row r="7" spans="1:30" ht="13.5" customHeight="1" thickBot="1" x14ac:dyDescent="0.25">
      <c r="A7" s="39"/>
      <c r="B7" s="39"/>
      <c r="C7" s="39"/>
      <c r="D7" s="39"/>
      <c r="E7" s="40"/>
      <c r="F7" s="39"/>
      <c r="G7" s="44"/>
      <c r="H7" s="39"/>
      <c r="I7" s="39"/>
      <c r="J7" s="39"/>
      <c r="AD7" s="24">
        <f>COUNTIF(A12:Z200," ")</f>
        <v>0</v>
      </c>
    </row>
    <row r="8" spans="1:30" ht="13.5" customHeight="1" thickTop="1" thickBot="1" x14ac:dyDescent="0.25">
      <c r="A8" s="82" t="s">
        <v>38</v>
      </c>
      <c r="B8" s="83"/>
      <c r="C8" s="83"/>
      <c r="D8" s="83"/>
      <c r="E8" s="83"/>
      <c r="F8" s="83"/>
      <c r="G8" s="83"/>
      <c r="H8" s="83"/>
      <c r="I8" s="83"/>
      <c r="J8" s="83"/>
      <c r="AD8" s="24">
        <f>AD2+AD4+AD7</f>
        <v>0</v>
      </c>
    </row>
    <row r="9" spans="1:30" ht="13.5" customHeight="1" thickTop="1" x14ac:dyDescent="0.2">
      <c r="A9" s="84" t="s">
        <v>39</v>
      </c>
      <c r="B9" s="84"/>
      <c r="C9" s="84"/>
      <c r="D9" s="84"/>
      <c r="E9" s="84"/>
      <c r="F9" s="84"/>
      <c r="G9" s="84"/>
      <c r="H9" s="84"/>
      <c r="I9" s="84"/>
      <c r="J9" s="84"/>
      <c r="AD9" s="23" t="s">
        <v>17</v>
      </c>
    </row>
    <row r="10" spans="1:30" ht="13.5" customHeight="1" thickBot="1" x14ac:dyDescent="0.25">
      <c r="A10" s="78" t="s">
        <v>40</v>
      </c>
      <c r="B10" s="78"/>
      <c r="C10" s="78"/>
      <c r="D10" s="78"/>
      <c r="E10" s="78"/>
      <c r="F10" s="78"/>
      <c r="G10" s="78"/>
      <c r="H10" s="78"/>
      <c r="I10" s="78"/>
      <c r="J10" s="78"/>
      <c r="AD10" s="26" t="e">
        <f>(AD8-AD4-AD2)/AD8</f>
        <v>#DIV/0!</v>
      </c>
    </row>
    <row r="11" spans="1:30" ht="13.5" customHeight="1" thickTop="1" x14ac:dyDescent="0.2">
      <c r="A11" s="86" t="str">
        <f>IF(Sol.!C6="OFF","     ","A red asterisk (*) will appear in the column to the right of an incorrect answer.")</f>
        <v>A red asterisk (*) will appear in the column to the right of an incorrect answer.</v>
      </c>
      <c r="B11" s="86"/>
      <c r="C11" s="86"/>
      <c r="D11" s="86"/>
      <c r="E11" s="86"/>
      <c r="F11" s="86"/>
      <c r="G11" s="86"/>
      <c r="H11" s="86"/>
      <c r="I11" s="86"/>
      <c r="J11" s="86"/>
      <c r="AD11" t="s">
        <v>18</v>
      </c>
    </row>
    <row r="12" spans="1:30" ht="13.5" customHeight="1" x14ac:dyDescent="0.2">
      <c r="A12" s="87" t="str">
        <f>IF(Sol.!C5="OFF","     ","For correct grading, enter a zero in cells you would otherwise leave blank.")</f>
        <v>For correct grading, enter a zero in cells you would otherwise leave blank.</v>
      </c>
      <c r="B12" s="39"/>
      <c r="C12" s="39"/>
      <c r="D12" s="39"/>
      <c r="E12" s="39"/>
      <c r="F12" s="39"/>
      <c r="G12" s="39"/>
      <c r="H12" s="39"/>
      <c r="I12" s="39"/>
      <c r="J12" s="39"/>
      <c r="AD12" t="s">
        <v>19</v>
      </c>
    </row>
    <row r="13" spans="1:30" ht="13.5" customHeight="1" x14ac:dyDescent="0.2">
      <c r="A13" s="45"/>
      <c r="B13" s="39"/>
      <c r="C13" s="39"/>
      <c r="D13" s="39"/>
      <c r="E13" s="39"/>
      <c r="F13" s="39"/>
      <c r="G13" s="39"/>
      <c r="H13" s="39"/>
      <c r="I13" s="39"/>
      <c r="J13" s="39"/>
      <c r="AD13" t="s">
        <v>20</v>
      </c>
    </row>
    <row r="14" spans="1:30" x14ac:dyDescent="0.2">
      <c r="A14" s="40"/>
      <c r="B14" s="46"/>
      <c r="C14" s="47"/>
      <c r="D14" s="47"/>
      <c r="E14" s="47"/>
      <c r="F14" s="47"/>
      <c r="G14" s="47"/>
      <c r="H14" s="47"/>
      <c r="I14" s="47"/>
      <c r="J14" s="48"/>
      <c r="AD14" s="23" t="s">
        <v>21</v>
      </c>
    </row>
    <row r="15" spans="1:30" x14ac:dyDescent="0.2">
      <c r="A15" s="39"/>
      <c r="B15" s="49"/>
      <c r="C15" s="65" t="s">
        <v>42</v>
      </c>
      <c r="D15" s="65"/>
      <c r="E15" s="65"/>
      <c r="F15" s="65"/>
      <c r="G15" s="65"/>
      <c r="H15" s="65"/>
      <c r="I15" s="65"/>
      <c r="J15" s="50"/>
      <c r="AD15" s="23" t="s">
        <v>22</v>
      </c>
    </row>
    <row r="16" spans="1:30" x14ac:dyDescent="0.2">
      <c r="A16" s="39"/>
      <c r="B16" s="49"/>
      <c r="C16" s="65" t="s">
        <v>3</v>
      </c>
      <c r="D16" s="65"/>
      <c r="E16" s="65"/>
      <c r="F16" s="65"/>
      <c r="G16" s="65"/>
      <c r="H16" s="65"/>
      <c r="I16" s="65"/>
      <c r="J16" s="50"/>
      <c r="AD16" s="27" t="s">
        <v>23</v>
      </c>
    </row>
    <row r="17" spans="1:30" x14ac:dyDescent="0.2">
      <c r="A17" s="39"/>
      <c r="B17" s="49"/>
      <c r="C17" s="66" t="s">
        <v>43</v>
      </c>
      <c r="D17" s="66"/>
      <c r="E17" s="66"/>
      <c r="F17" s="66"/>
      <c r="G17" s="66"/>
      <c r="H17" s="66"/>
      <c r="I17" s="66"/>
      <c r="J17" s="50"/>
    </row>
    <row r="18" spans="1:30" x14ac:dyDescent="0.2">
      <c r="A18" s="39"/>
      <c r="B18" s="49"/>
      <c r="C18" s="85"/>
      <c r="D18" s="85"/>
      <c r="E18" s="85"/>
      <c r="F18" s="85"/>
      <c r="G18" s="85"/>
      <c r="H18" s="85"/>
      <c r="I18" s="85"/>
      <c r="J18" s="50"/>
    </row>
    <row r="19" spans="1:30" ht="15" customHeight="1" x14ac:dyDescent="0.2">
      <c r="A19" s="39"/>
      <c r="B19" s="49"/>
      <c r="C19" s="51" t="s">
        <v>4</v>
      </c>
      <c r="D19" s="51"/>
      <c r="E19" s="51"/>
      <c r="F19" s="51"/>
      <c r="G19" s="51"/>
      <c r="H19" s="51"/>
      <c r="I19" s="51"/>
      <c r="J19" s="10" t="s">
        <v>5</v>
      </c>
      <c r="AD19" s="28" t="s">
        <v>24</v>
      </c>
    </row>
    <row r="20" spans="1:30" ht="15" customHeight="1" x14ac:dyDescent="0.2">
      <c r="A20" s="39"/>
      <c r="B20" s="49"/>
      <c r="C20" s="52" t="s">
        <v>6</v>
      </c>
      <c r="D20" s="22"/>
      <c r="E20" s="51"/>
      <c r="F20" s="51"/>
      <c r="G20" s="53">
        <v>600000</v>
      </c>
      <c r="H20" s="12"/>
      <c r="I20" s="13"/>
      <c r="J20" s="10" t="s">
        <v>5</v>
      </c>
      <c r="AD20" s="28" t="s">
        <v>25</v>
      </c>
    </row>
    <row r="21" spans="1:30" ht="15" customHeight="1" x14ac:dyDescent="0.2">
      <c r="A21" s="39"/>
      <c r="B21" s="49"/>
      <c r="C21" s="52" t="s">
        <v>46</v>
      </c>
      <c r="D21" s="22"/>
      <c r="E21" s="51"/>
      <c r="F21" s="51"/>
      <c r="G21" s="54">
        <v>-380000</v>
      </c>
      <c r="H21" s="12"/>
      <c r="I21" s="13"/>
      <c r="J21" s="10" t="s">
        <v>5</v>
      </c>
      <c r="AD21" s="28" t="s">
        <v>26</v>
      </c>
    </row>
    <row r="22" spans="1:30" ht="15" customHeight="1" x14ac:dyDescent="0.2">
      <c r="A22" s="39"/>
      <c r="B22" s="49"/>
      <c r="C22" s="55" t="s">
        <v>12</v>
      </c>
      <c r="D22" s="51"/>
      <c r="E22" s="51"/>
      <c r="F22" s="51"/>
      <c r="G22" s="51"/>
      <c r="H22" s="51"/>
      <c r="I22" s="53">
        <f>G20+G21</f>
        <v>220000</v>
      </c>
      <c r="J22" s="10"/>
      <c r="AD22" s="28" t="s">
        <v>27</v>
      </c>
    </row>
    <row r="23" spans="1:30" ht="15" customHeight="1" x14ac:dyDescent="0.2">
      <c r="A23" s="39"/>
      <c r="B23" s="49"/>
      <c r="C23" s="56"/>
      <c r="D23" s="51"/>
      <c r="E23" s="51"/>
      <c r="F23" s="51"/>
      <c r="G23" s="51"/>
      <c r="H23" s="51"/>
      <c r="I23" s="51"/>
      <c r="J23" s="50"/>
      <c r="M23" t="s">
        <v>10</v>
      </c>
      <c r="AD23" s="28" t="s">
        <v>28</v>
      </c>
    </row>
    <row r="24" spans="1:30" ht="15" customHeight="1" x14ac:dyDescent="0.2">
      <c r="A24" s="39"/>
      <c r="B24" s="49"/>
      <c r="C24" s="51" t="s">
        <v>7</v>
      </c>
      <c r="D24" s="51"/>
      <c r="E24" s="51"/>
      <c r="F24" s="51"/>
      <c r="G24" s="51"/>
      <c r="H24" s="51"/>
      <c r="I24" s="51"/>
      <c r="J24" s="50"/>
      <c r="M24" t="s">
        <v>48</v>
      </c>
      <c r="AD24" s="28" t="s">
        <v>29</v>
      </c>
    </row>
    <row r="25" spans="1:30" ht="15" customHeight="1" x14ac:dyDescent="0.2">
      <c r="A25" s="39"/>
      <c r="B25" s="49"/>
      <c r="C25" s="52" t="s">
        <v>50</v>
      </c>
      <c r="D25" s="22"/>
      <c r="E25" s="51"/>
      <c r="F25" s="51"/>
      <c r="G25" s="51"/>
      <c r="H25" s="12" t="s">
        <v>5</v>
      </c>
      <c r="I25" s="64">
        <v>-95000</v>
      </c>
      <c r="J25" s="10"/>
      <c r="M25" t="s">
        <v>47</v>
      </c>
      <c r="AD25" s="28" t="s">
        <v>30</v>
      </c>
    </row>
    <row r="26" spans="1:30" ht="15" customHeight="1" x14ac:dyDescent="0.2">
      <c r="A26" s="39"/>
      <c r="B26" s="49"/>
      <c r="C26" s="55"/>
      <c r="D26" s="51"/>
      <c r="E26" s="51"/>
      <c r="F26" s="51"/>
      <c r="G26" s="51"/>
      <c r="H26" s="51"/>
      <c r="I26" s="51"/>
      <c r="J26" s="50"/>
      <c r="M26" t="s">
        <v>9</v>
      </c>
      <c r="AD26" s="29" t="s">
        <v>31</v>
      </c>
    </row>
    <row r="27" spans="1:30" ht="15" customHeight="1" x14ac:dyDescent="0.2">
      <c r="A27" s="39"/>
      <c r="B27" s="49"/>
      <c r="C27" s="51" t="s">
        <v>8</v>
      </c>
      <c r="D27" s="51"/>
      <c r="E27" s="51"/>
      <c r="F27" s="51"/>
      <c r="G27" s="51"/>
      <c r="H27" s="51"/>
      <c r="I27" s="51"/>
      <c r="J27" s="50"/>
      <c r="M27" t="s">
        <v>6</v>
      </c>
      <c r="AD27" s="28" t="s">
        <v>32</v>
      </c>
    </row>
    <row r="28" spans="1:30" ht="15" customHeight="1" x14ac:dyDescent="0.2">
      <c r="A28" s="39"/>
      <c r="B28" s="49"/>
      <c r="C28" s="52" t="s">
        <v>48</v>
      </c>
      <c r="D28" s="22"/>
      <c r="E28" s="51"/>
      <c r="F28" s="12"/>
      <c r="G28" s="53">
        <v>200000</v>
      </c>
      <c r="H28" s="12" t="s">
        <v>5</v>
      </c>
      <c r="I28" s="13"/>
      <c r="J28" s="50"/>
      <c r="M28" t="s">
        <v>46</v>
      </c>
      <c r="AD28" s="29" t="s">
        <v>33</v>
      </c>
    </row>
    <row r="29" spans="1:30" ht="15" customHeight="1" x14ac:dyDescent="0.2">
      <c r="A29" s="39"/>
      <c r="B29" s="49"/>
      <c r="C29" s="52" t="s">
        <v>49</v>
      </c>
      <c r="D29" s="22"/>
      <c r="E29" s="51"/>
      <c r="F29" s="12"/>
      <c r="G29" s="63">
        <v>75000</v>
      </c>
      <c r="H29" s="12"/>
      <c r="I29" s="13"/>
      <c r="J29" s="50"/>
      <c r="M29" t="s">
        <v>50</v>
      </c>
      <c r="AD29" s="29" t="s">
        <v>34</v>
      </c>
    </row>
    <row r="30" spans="1:30" ht="15" customHeight="1" x14ac:dyDescent="0.2">
      <c r="A30" s="39"/>
      <c r="B30" s="49"/>
      <c r="C30" s="52" t="s">
        <v>47</v>
      </c>
      <c r="D30" s="22"/>
      <c r="E30" s="51"/>
      <c r="F30" s="51"/>
      <c r="G30" s="54">
        <v>-25000</v>
      </c>
      <c r="H30" s="12"/>
      <c r="I30" s="13"/>
      <c r="J30" s="50"/>
      <c r="M30" t="s">
        <v>49</v>
      </c>
    </row>
    <row r="31" spans="1:30" ht="15" customHeight="1" x14ac:dyDescent="0.2">
      <c r="A31" s="39"/>
      <c r="B31" s="49"/>
      <c r="C31" s="55" t="s">
        <v>13</v>
      </c>
      <c r="D31" s="51"/>
      <c r="E31" s="51"/>
      <c r="F31" s="51"/>
      <c r="G31" s="51"/>
      <c r="H31" s="51"/>
      <c r="I31" s="57">
        <f>SUM(G28:G30)</f>
        <v>250000</v>
      </c>
      <c r="J31" s="10"/>
    </row>
    <row r="32" spans="1:30" ht="15" customHeight="1" x14ac:dyDescent="0.2">
      <c r="A32" s="39"/>
      <c r="B32" s="49"/>
      <c r="C32" s="58" t="s">
        <v>9</v>
      </c>
      <c r="D32" s="22"/>
      <c r="E32" s="51"/>
      <c r="F32" s="51"/>
      <c r="G32" s="51"/>
      <c r="H32" s="51"/>
      <c r="I32" s="53">
        <f>SUM(I22:I31)</f>
        <v>375000</v>
      </c>
      <c r="J32" s="10"/>
    </row>
    <row r="33" spans="1:10" ht="15" customHeight="1" x14ac:dyDescent="0.2">
      <c r="A33" s="39"/>
      <c r="B33" s="49"/>
      <c r="C33" s="56" t="s">
        <v>44</v>
      </c>
      <c r="D33" s="51"/>
      <c r="E33" s="51"/>
      <c r="F33" s="51"/>
      <c r="G33" s="51"/>
      <c r="H33" s="51"/>
      <c r="I33" s="54">
        <v>0</v>
      </c>
      <c r="J33" s="10"/>
    </row>
    <row r="34" spans="1:10" ht="15" customHeight="1" thickBot="1" x14ac:dyDescent="0.25">
      <c r="A34" s="39"/>
      <c r="B34" s="49"/>
      <c r="C34" s="56" t="s">
        <v>45</v>
      </c>
      <c r="D34" s="51"/>
      <c r="E34" s="51"/>
      <c r="F34" s="51"/>
      <c r="G34" s="51"/>
      <c r="H34" s="51"/>
      <c r="I34" s="59">
        <v>375000</v>
      </c>
      <c r="J34" s="10"/>
    </row>
    <row r="35" spans="1:10" ht="13.5" thickTop="1" x14ac:dyDescent="0.2">
      <c r="A35" s="39"/>
      <c r="B35" s="60"/>
      <c r="C35" s="61"/>
      <c r="D35" s="61"/>
      <c r="E35" s="61"/>
      <c r="F35" s="61"/>
      <c r="G35" s="61"/>
      <c r="H35" s="61"/>
      <c r="I35" s="61"/>
      <c r="J35" s="62"/>
    </row>
    <row r="36" spans="1:10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</row>
    <row r="37" spans="1:10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</row>
  </sheetData>
  <sheetProtection password="A5B9" sheet="1" objects="1" scenarios="1"/>
  <mergeCells count="12">
    <mergeCell ref="C15:I15"/>
    <mergeCell ref="C16:I16"/>
    <mergeCell ref="C17:I17"/>
    <mergeCell ref="C18:I18"/>
    <mergeCell ref="A11:J11"/>
    <mergeCell ref="A10:J10"/>
    <mergeCell ref="A1:G1"/>
    <mergeCell ref="C2:G2"/>
    <mergeCell ref="C3:G3"/>
    <mergeCell ref="C4:G4"/>
    <mergeCell ref="A8:J8"/>
    <mergeCell ref="A9:J9"/>
  </mergeCells>
  <phoneticPr fontId="6" type="noConversion"/>
  <dataValidations count="9">
    <dataValidation allowBlank="1" showInputMessage="1" showErrorMessage="1" prompt="Add the net increase in cash to the beginning cash balance." sqref="I34"/>
    <dataValidation allowBlank="1" showInputMessage="1" showErrorMessage="1" prompt="Enter the sum of the net cash flows from each of the three activities." sqref="I32"/>
    <dataValidation allowBlank="1" showInputMessage="1" showErrorMessage="1" prompt="Deduct cash outflows from the cash inflows." sqref="I22"/>
    <dataValidation type="list" allowBlank="1" showInputMessage="1" showErrorMessage="1" prompt="Select your answer from the drop-down list." sqref="C20">
      <formula1>$M$23:$M$30</formula1>
    </dataValidation>
    <dataValidation allowBlank="1" showErrorMessage="1" sqref="C6 I33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7">
      <formula1>"ON, OFF"</formula1>
    </dataValidation>
    <dataValidation type="list" allowBlank="1" showErrorMessage="1" prompt="Select your answer from the drop-down list." sqref="C21 C25 C28:C30">
      <formula1>$M$23:$M$30</formula1>
    </dataValidation>
    <dataValidation type="list" allowBlank="1" showErrorMessage="1" prompt="Select your answer from the drop-down list." sqref="C32">
      <formula1>"Net decrease in cash,Net increase in cash"</formula1>
    </dataValidation>
    <dataValidation allowBlank="1" showInputMessage="1" showErrorMessage="1" prompt="Enter cash outflow amounts as negatives." sqref="G21 I25 G30"/>
  </dataValidations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1-20</vt:lpstr>
      <vt:lpstr>Sol.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8e by Mark Sears</dc:creator>
  <cp:lastModifiedBy>Mark Sears</cp:lastModifiedBy>
  <dcterms:created xsi:type="dcterms:W3CDTF">2003-05-06T00:17:46Z</dcterms:created>
  <dcterms:modified xsi:type="dcterms:W3CDTF">2016-10-28T20:14:43Z</dcterms:modified>
</cp:coreProperties>
</file>