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k\Documents\Survey 8e Excel\Chapter 01\"/>
    </mc:Choice>
  </mc:AlternateContent>
  <bookViews>
    <workbookView xWindow="120" yWindow="45" windowWidth="19440" windowHeight="11985" tabRatio="566" activeTab="1"/>
  </bookViews>
  <sheets>
    <sheet name="Pr. 1-3" sheetId="7" r:id="rId1"/>
    <sheet name="Sol." sheetId="3" r:id="rId2"/>
  </sheets>
  <calcPr calcId="152511" fullPrecision="0"/>
</workbook>
</file>

<file path=xl/calcChain.xml><?xml version="1.0" encoding="utf-8"?>
<calcChain xmlns="http://schemas.openxmlformats.org/spreadsheetml/2006/main">
  <c r="G41" i="3" l="1"/>
  <c r="F64" i="7" l="1"/>
  <c r="F58" i="7"/>
  <c r="K41" i="3"/>
  <c r="G28" i="3"/>
  <c r="G27" i="3"/>
  <c r="G66" i="3"/>
  <c r="I41" i="3"/>
  <c r="E41" i="3"/>
  <c r="G60" i="3" l="1"/>
  <c r="G54" i="3"/>
  <c r="C5" i="3"/>
  <c r="H65" i="7"/>
  <c r="H57" i="7"/>
  <c r="H20" i="7" l="1"/>
  <c r="L41" i="7"/>
  <c r="L37" i="7"/>
  <c r="J38" i="7"/>
  <c r="H39" i="7"/>
  <c r="F40" i="7"/>
  <c r="L40" i="7"/>
  <c r="J41" i="7"/>
  <c r="J37" i="7"/>
  <c r="H38" i="7"/>
  <c r="F39" i="7"/>
  <c r="L39" i="7"/>
  <c r="J40" i="7"/>
  <c r="H37" i="7"/>
  <c r="F37" i="7"/>
  <c r="L38" i="7"/>
  <c r="J39" i="7"/>
  <c r="H40" i="7"/>
  <c r="F41" i="7"/>
  <c r="H41" i="7"/>
  <c r="A12" i="7"/>
  <c r="G67" i="3"/>
  <c r="H28" i="7"/>
  <c r="A11" i="3"/>
  <c r="A12" i="3"/>
  <c r="AF2" i="3" s="1"/>
  <c r="F22" i="7"/>
  <c r="H54" i="7"/>
  <c r="A5" i="7"/>
  <c r="F25" i="7"/>
  <c r="F24" i="7"/>
  <c r="F63" i="7"/>
  <c r="D25" i="7"/>
  <c r="F26" i="7"/>
  <c r="F38" i="7"/>
  <c r="H51" i="7"/>
  <c r="F65" i="7"/>
  <c r="D22" i="7"/>
  <c r="F57" i="7"/>
  <c r="D26" i="7"/>
  <c r="F23" i="7"/>
  <c r="H52" i="7"/>
  <c r="F59" i="7"/>
  <c r="H66" i="7"/>
  <c r="D23" i="7"/>
  <c r="H27" i="7"/>
  <c r="A11" i="7"/>
  <c r="H50" i="7"/>
  <c r="H53" i="7"/>
  <c r="H60" i="7"/>
  <c r="H67" i="7"/>
  <c r="D24" i="7"/>
  <c r="AF6" i="3" l="1"/>
  <c r="AF4" i="3"/>
  <c r="AF2" i="7"/>
  <c r="AF4" i="7"/>
  <c r="AF6" i="7"/>
  <c r="AF8" i="3" l="1"/>
  <c r="AF10" i="3" s="1"/>
  <c r="AF8" i="7"/>
  <c r="AF10" i="7" s="1"/>
  <c r="C5" i="7" s="1"/>
</calcChain>
</file>

<file path=xl/comments1.xml><?xml version="1.0" encoding="utf-8"?>
<comments xmlns="http://schemas.openxmlformats.org/spreadsheetml/2006/main">
  <authors>
    <author>Craig Pence</author>
  </authors>
  <commentList>
    <comment ref="C22" authorId="0" shapeId="0">
      <text>
        <r>
          <rPr>
            <sz val="8"/>
            <color indexed="81"/>
            <rFont val="Tahoma"/>
            <family val="2"/>
          </rPr>
          <t>List expenses by order of size, largest balance to smallest, with exception of "Other expenses," which should be listed last.</t>
        </r>
      </text>
    </comment>
    <comment ref="E22" authorId="0" shapeId="0">
      <text>
        <r>
          <rPr>
            <sz val="8"/>
            <color indexed="81"/>
            <rFont val="Tahoma"/>
            <family val="2"/>
          </rPr>
          <t>Enter expenses in this column as positive amounts.</t>
        </r>
      </text>
    </comment>
  </commentList>
</comments>
</file>

<file path=xl/comments2.xml><?xml version="1.0" encoding="utf-8"?>
<comments xmlns="http://schemas.openxmlformats.org/spreadsheetml/2006/main">
  <authors>
    <author>Craig Pence</author>
  </authors>
  <commentList>
    <comment ref="C22" authorId="0" shapeId="0">
      <text>
        <r>
          <rPr>
            <sz val="8"/>
            <color indexed="81"/>
            <rFont val="Tahoma"/>
            <family val="2"/>
          </rPr>
          <t>List expenses by order of size, largest balance to smallest, with exception of "Other expenses," which should be listed last.</t>
        </r>
      </text>
    </comment>
    <comment ref="E22" authorId="0" shapeId="0">
      <text>
        <r>
          <rPr>
            <sz val="8"/>
            <color indexed="81"/>
            <rFont val="Tahoma"/>
            <family val="2"/>
          </rPr>
          <t>Enter expenses in this column as positive amounts.</t>
        </r>
      </text>
    </comment>
  </commentList>
</comments>
</file>

<file path=xl/sharedStrings.xml><?xml version="1.0" encoding="utf-8"?>
<sst xmlns="http://schemas.openxmlformats.org/spreadsheetml/2006/main" count="172" uniqueCount="81">
  <si>
    <t>Name:</t>
  </si>
  <si>
    <t>Section:</t>
  </si>
  <si>
    <t>Income Statement</t>
  </si>
  <si>
    <t>Balance Sheet</t>
  </si>
  <si>
    <t>Assets</t>
  </si>
  <si>
    <t>Cash</t>
  </si>
  <si>
    <t>Total assets</t>
  </si>
  <si>
    <t>Liabilities</t>
  </si>
  <si>
    <t>Accounts payable</t>
  </si>
  <si>
    <t>Stockholders' Equity</t>
  </si>
  <si>
    <t>Retained earnings</t>
  </si>
  <si>
    <t>Total liabilities and stockholders' equity</t>
  </si>
  <si>
    <t>Total stockholders' equity</t>
  </si>
  <si>
    <t>Sales</t>
  </si>
  <si>
    <t>Expenses:</t>
  </si>
  <si>
    <t>Cost of goods sold</t>
  </si>
  <si>
    <t>Inventories</t>
  </si>
  <si>
    <t>Other assets</t>
  </si>
  <si>
    <t>Other liabilities</t>
  </si>
  <si>
    <t>Total liabilities</t>
  </si>
  <si>
    <t>Total expenses</t>
  </si>
  <si>
    <t>(in millions)</t>
  </si>
  <si>
    <t>Income tax expense</t>
  </si>
  <si>
    <t>Property, plant, and equipment</t>
  </si>
  <si>
    <t>Problem 1-3</t>
  </si>
  <si>
    <t>SOLUTION</t>
  </si>
  <si>
    <t>Selling, general, and administrative expenses</t>
  </si>
  <si>
    <t>Interest expense</t>
  </si>
  <si>
    <t>Score:</t>
  </si>
  <si>
    <t>See student sheet for student's score.</t>
  </si>
  <si>
    <t>Scoring:</t>
  </si>
  <si>
    <r>
      <t>Instructions</t>
    </r>
    <r>
      <rPr>
        <b/>
        <sz val="10"/>
        <color indexed="9"/>
        <rFont val="Arial Black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</t>
    </r>
  </si>
  <si>
    <t>Answers are entered in the cells with gray backgrounds.</t>
  </si>
  <si>
    <t>Cells with non-gray backgrounds are protected and cannot be edited.</t>
  </si>
  <si>
    <t># Incorrect N-box and B-box entries   COUNTIF(A12:Z200,"~*")</t>
  </si>
  <si>
    <t># N-box Incorrects due to blanks   COUNTIF(A12:Z200,"  ")</t>
  </si>
  <si>
    <t># N-box +B-box corrects   COUNTIF(A12:Z200," ")</t>
  </si>
  <si>
    <t>Total  SUM(AV13:AV15)</t>
  </si>
  <si>
    <t>Percentage  =(AD8-AD4-AD2)/AD8</t>
  </si>
  <si>
    <t>Notes:</t>
  </si>
  <si>
    <t>If number-entry box is blank (this would be an incorrect answer for N-boxes), error check returns two spaces, "  "</t>
  </si>
  <si>
    <t>If number-entry or blank-entry box is incorrect, returns "*"</t>
  </si>
  <si>
    <t>If number-entry or blank-entry box is correct, returns single space, " "</t>
  </si>
  <si>
    <t>Use data verification to set data entry to whole number &gt;= 0, and use drop-downs for lables and names, so that students can't enter a space in a box and have it counted as correct.</t>
  </si>
  <si>
    <t>Conditional formatting might be used but wasn't here, to hide some of the error check return symbols. If A1 = "~*", then font = red, if something else, then font = background color.</t>
  </si>
  <si>
    <t>Steps:</t>
  </si>
  <si>
    <t>Open this sheet and macro sheet</t>
  </si>
  <si>
    <t>Open old templated, then change color palet to this sheet's</t>
  </si>
  <si>
    <t>Update to new edition numbers</t>
  </si>
  <si>
    <t>Copy new error check formulas:</t>
  </si>
  <si>
    <t>IF(sol.!$C$5="OFF","",IF(G19="","  ",IF(AND(G19&lt;&gt;"",G19&lt;&gt;sol.!G19),"*"," ")))</t>
  </si>
  <si>
    <t>Copy Score formula from this template to new sheet.</t>
  </si>
  <si>
    <t>IF(sol.!C5="OFF","",AD10)</t>
  </si>
  <si>
    <t>Verification</t>
  </si>
  <si>
    <t>Verify that problem heading is ok (correct problem number, spacing, etc.)</t>
  </si>
  <si>
    <t>Enter answers from problem, verify correct scoring and monitor % score upating at top of sheet</t>
  </si>
  <si>
    <t>Check that students name box and section box are unprotected and data can be entered in them</t>
  </si>
  <si>
    <t>Verify that the "sol." tab is not visible at bottom of sheet.</t>
  </si>
  <si>
    <t>Key Code:</t>
  </si>
  <si>
    <t>TARGET CORPORATION</t>
  </si>
  <si>
    <t xml:space="preserve">1. </t>
  </si>
  <si>
    <t xml:space="preserve">2. </t>
  </si>
  <si>
    <t>Debt and other borrowings</t>
  </si>
  <si>
    <t>Other credit card revenue</t>
  </si>
  <si>
    <t xml:space="preserve">3. </t>
  </si>
  <si>
    <t>For the Year Ended January 31</t>
  </si>
  <si>
    <t>January 31</t>
  </si>
  <si>
    <t>Other expenses</t>
  </si>
  <si>
    <t>Net income (loss)</t>
  </si>
  <si>
    <t>Statement of Stockholders' Equity</t>
  </si>
  <si>
    <t>Common Stock</t>
  </si>
  <si>
    <t>Retained Earnings</t>
  </si>
  <si>
    <t>Total</t>
  </si>
  <si>
    <t>Balances, Feb. 1 of prior year</t>
  </si>
  <si>
    <t>Net loss for year</t>
  </si>
  <si>
    <t>Dividends</t>
  </si>
  <si>
    <t>Other items</t>
  </si>
  <si>
    <t>Balances, January 31</t>
  </si>
  <si>
    <t>Other Items</t>
  </si>
  <si>
    <t>Common stock</t>
  </si>
  <si>
    <t>Other stockholders' equity items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</si>
</sst>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5" formatCode="&quot;$&quot;#,##0_);\(&quot;$&quot;#,##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1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8"/>
      <color indexed="81"/>
      <name val="Tahoma"/>
      <family val="2"/>
    </font>
    <font>
      <i/>
      <sz val="12"/>
      <color indexed="9"/>
      <name val="Arial Black"/>
      <family val="2"/>
    </font>
    <font>
      <b/>
      <i/>
      <sz val="10"/>
      <color indexed="9"/>
      <name val="Arial Black"/>
      <family val="2"/>
    </font>
    <font>
      <b/>
      <sz val="10"/>
      <color indexed="9"/>
      <name val="Arial Black"/>
      <family val="2"/>
    </font>
    <font>
      <b/>
      <sz val="10"/>
      <color indexed="8"/>
      <name val="Arial"/>
      <family val="2"/>
    </font>
    <font>
      <sz val="10"/>
      <name val="Arial Narrow"/>
      <family val="2"/>
    </font>
    <font>
      <u val="double"/>
      <sz val="10"/>
      <color indexed="10"/>
      <name val="Arial"/>
      <family val="2"/>
    </font>
    <font>
      <sz val="8"/>
      <name val="Arial"/>
      <family val="2"/>
    </font>
    <font>
      <sz val="8"/>
      <color indexed="23"/>
      <name val="Arial"/>
      <family val="2"/>
    </font>
    <font>
      <b/>
      <u/>
      <sz val="9"/>
      <name val="Arial"/>
      <family val="2"/>
    </font>
    <font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1"/>
        <bgColor indexed="22"/>
      </patternFill>
    </fill>
    <fill>
      <patternFill patternType="solid">
        <fgColor indexed="42"/>
        <bgColor indexed="24"/>
      </patternFill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4">
    <xf numFmtId="0" fontId="0" fillId="0" borderId="0" xfId="0"/>
    <xf numFmtId="0" fontId="2" fillId="0" borderId="0" xfId="0" applyFont="1" applyAlignment="1" applyProtection="1">
      <alignment horizontal="left"/>
    </xf>
    <xf numFmtId="0" fontId="2" fillId="0" borderId="0" xfId="0" applyFont="1"/>
    <xf numFmtId="0" fontId="4" fillId="0" borderId="0" xfId="0" applyFont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4" fillId="2" borderId="5" xfId="0" applyFont="1" applyFill="1" applyBorder="1" applyProtection="1">
      <protection hidden="1"/>
    </xf>
    <xf numFmtId="0" fontId="4" fillId="2" borderId="5" xfId="0" applyFont="1" applyFill="1" applyBorder="1"/>
    <xf numFmtId="0" fontId="0" fillId="2" borderId="0" xfId="0" applyFill="1" applyBorder="1" applyAlignment="1">
      <alignment horizontal="left" indent="1"/>
    </xf>
    <xf numFmtId="0" fontId="4" fillId="2" borderId="0" xfId="0" applyFont="1" applyFill="1" applyBorder="1" applyProtection="1">
      <protection hidden="1"/>
    </xf>
    <xf numFmtId="37" fontId="0" fillId="3" borderId="6" xfId="0" applyNumberFormat="1" applyFill="1" applyBorder="1" applyProtection="1">
      <protection locked="0"/>
    </xf>
    <xf numFmtId="37" fontId="0" fillId="3" borderId="7" xfId="0" applyNumberFormat="1" applyFill="1" applyBorder="1" applyProtection="1">
      <protection locked="0"/>
    </xf>
    <xf numFmtId="0" fontId="0" fillId="2" borderId="0" xfId="0" applyFill="1" applyBorder="1" applyAlignment="1">
      <alignment horizontal="left" indent="2"/>
    </xf>
    <xf numFmtId="37" fontId="0" fillId="3" borderId="0" xfId="0" applyNumberFormat="1" applyFill="1" applyBorder="1" applyProtection="1">
      <protection locked="0"/>
    </xf>
    <xf numFmtId="0" fontId="0" fillId="2" borderId="9" xfId="0" applyFill="1" applyBorder="1"/>
    <xf numFmtId="0" fontId="0" fillId="2" borderId="7" xfId="0" applyFill="1" applyBorder="1"/>
    <xf numFmtId="0" fontId="0" fillId="2" borderId="10" xfId="0" applyFill="1" applyBorder="1"/>
    <xf numFmtId="0" fontId="0" fillId="2" borderId="0" xfId="0" applyFill="1" applyBorder="1" applyAlignment="1">
      <alignment horizontal="left"/>
    </xf>
    <xf numFmtId="37" fontId="0" fillId="3" borderId="11" xfId="0" applyNumberFormat="1" applyFill="1" applyBorder="1" applyProtection="1">
      <protection locked="0"/>
    </xf>
    <xf numFmtId="5" fontId="0" fillId="3" borderId="12" xfId="0" applyNumberFormat="1" applyFill="1" applyBorder="1" applyAlignment="1" applyProtection="1">
      <alignment horizontal="left" indent="1"/>
      <protection locked="0"/>
    </xf>
    <xf numFmtId="0" fontId="4" fillId="2" borderId="0" xfId="0" applyFont="1" applyFill="1" applyBorder="1" applyAlignment="1" applyProtection="1">
      <alignment horizontal="left"/>
      <protection hidden="1"/>
    </xf>
    <xf numFmtId="164" fontId="0" fillId="3" borderId="12" xfId="1" applyNumberFormat="1" applyFont="1" applyFill="1" applyBorder="1" applyProtection="1">
      <protection locked="0"/>
    </xf>
    <xf numFmtId="164" fontId="0" fillId="3" borderId="8" xfId="1" applyNumberFormat="1" applyFont="1" applyFill="1" applyBorder="1" applyProtection="1">
      <protection locked="0"/>
    </xf>
    <xf numFmtId="164" fontId="0" fillId="3" borderId="0" xfId="1" applyNumberFormat="1" applyFont="1" applyFill="1" applyBorder="1" applyProtection="1">
      <protection locked="0"/>
    </xf>
    <xf numFmtId="37" fontId="0" fillId="3" borderId="13" xfId="0" applyNumberFormat="1" applyFill="1" applyBorder="1" applyProtection="1">
      <protection locked="0"/>
    </xf>
    <xf numFmtId="0" fontId="6" fillId="4" borderId="0" xfId="0" applyFont="1" applyFill="1" applyAlignment="1"/>
    <xf numFmtId="0" fontId="0" fillId="0" borderId="0" xfId="0" applyBorder="1" applyAlignment="1">
      <alignment horizontal="center"/>
    </xf>
    <xf numFmtId="0" fontId="10" fillId="0" borderId="0" xfId="0" applyFont="1"/>
    <xf numFmtId="0" fontId="0" fillId="0" borderId="14" xfId="0" applyBorder="1"/>
    <xf numFmtId="0" fontId="10" fillId="0" borderId="0" xfId="0" quotePrefix="1" applyFont="1"/>
    <xf numFmtId="9" fontId="0" fillId="0" borderId="14" xfId="2" applyFont="1" applyBorder="1"/>
    <xf numFmtId="0" fontId="10" fillId="0" borderId="7" xfId="0" applyFont="1" applyBorder="1"/>
    <xf numFmtId="0" fontId="10" fillId="0" borderId="0" xfId="0" applyFont="1" applyFill="1" applyBorder="1"/>
    <xf numFmtId="0" fontId="10" fillId="0" borderId="0" xfId="0" applyFont="1" applyFill="1" applyBorder="1" applyAlignment="1">
      <alignment horizontal="left" indent="1"/>
    </xf>
    <xf numFmtId="9" fontId="0" fillId="0" borderId="0" xfId="2" applyFont="1" applyBorder="1" applyAlignment="1"/>
    <xf numFmtId="9" fontId="11" fillId="0" borderId="0" xfId="2" applyFont="1" applyBorder="1" applyAlignment="1">
      <alignment horizontal="left"/>
    </xf>
    <xf numFmtId="0" fontId="12" fillId="0" borderId="0" xfId="0" applyFont="1" applyAlignment="1">
      <alignment horizontal="left"/>
    </xf>
    <xf numFmtId="0" fontId="2" fillId="0" borderId="0" xfId="0" quotePrefix="1" applyFont="1" applyAlignment="1">
      <alignment horizontal="right"/>
    </xf>
    <xf numFmtId="41" fontId="0" fillId="3" borderId="6" xfId="1" applyNumberFormat="1" applyFont="1" applyFill="1" applyBorder="1" applyProtection="1">
      <protection locked="0"/>
    </xf>
    <xf numFmtId="0" fontId="2" fillId="0" borderId="0" xfId="0" quotePrefix="1" applyFont="1" applyAlignment="1" applyProtection="1">
      <alignment horizontal="right"/>
    </xf>
    <xf numFmtId="0" fontId="0" fillId="2" borderId="1" xfId="0" applyFill="1" applyBorder="1" applyProtection="1"/>
    <xf numFmtId="0" fontId="0" fillId="2" borderId="2" xfId="0" applyFill="1" applyBorder="1" applyProtection="1"/>
    <xf numFmtId="0" fontId="0" fillId="2" borderId="3" xfId="0" applyFill="1" applyBorder="1" applyProtection="1"/>
    <xf numFmtId="0" fontId="0" fillId="0" borderId="0" xfId="0" applyProtection="1"/>
    <xf numFmtId="0" fontId="0" fillId="2" borderId="4" xfId="0" applyFill="1" applyBorder="1" applyProtection="1"/>
    <xf numFmtId="0" fontId="0" fillId="2" borderId="5" xfId="0" applyFill="1" applyBorder="1" applyProtection="1"/>
    <xf numFmtId="0" fontId="0" fillId="2" borderId="0" xfId="0" applyFill="1" applyBorder="1" applyProtection="1"/>
    <xf numFmtId="5" fontId="0" fillId="3" borderId="12" xfId="0" applyNumberFormat="1" applyFill="1" applyBorder="1" applyAlignment="1" applyProtection="1">
      <alignment horizontal="left" indent="1"/>
    </xf>
    <xf numFmtId="164" fontId="0" fillId="3" borderId="12" xfId="1" applyNumberFormat="1" applyFont="1" applyFill="1" applyBorder="1" applyProtection="1"/>
    <xf numFmtId="37" fontId="0" fillId="3" borderId="11" xfId="0" applyNumberFormat="1" applyFill="1" applyBorder="1" applyProtection="1"/>
    <xf numFmtId="0" fontId="0" fillId="2" borderId="0" xfId="0" applyFill="1" applyBorder="1" applyAlignment="1" applyProtection="1">
      <alignment horizontal="left" indent="2"/>
    </xf>
    <xf numFmtId="0" fontId="0" fillId="2" borderId="0" xfId="0" applyFill="1" applyBorder="1" applyAlignment="1" applyProtection="1">
      <alignment horizontal="left"/>
    </xf>
    <xf numFmtId="0" fontId="4" fillId="2" borderId="5" xfId="0" applyFont="1" applyFill="1" applyBorder="1" applyProtection="1"/>
    <xf numFmtId="37" fontId="0" fillId="3" borderId="6" xfId="0" applyNumberFormat="1" applyFill="1" applyBorder="1" applyProtection="1"/>
    <xf numFmtId="37" fontId="0" fillId="3" borderId="13" xfId="0" applyNumberFormat="1" applyFill="1" applyBorder="1" applyProtection="1"/>
    <xf numFmtId="37" fontId="0" fillId="3" borderId="0" xfId="0" applyNumberFormat="1" applyFill="1" applyBorder="1" applyProtection="1"/>
    <xf numFmtId="164" fontId="0" fillId="3" borderId="8" xfId="0" applyNumberFormat="1" applyFill="1" applyBorder="1" applyProtection="1"/>
    <xf numFmtId="0" fontId="0" fillId="2" borderId="9" xfId="0" applyFill="1" applyBorder="1" applyProtection="1"/>
    <xf numFmtId="0" fontId="0" fillId="2" borderId="7" xfId="0" applyFill="1" applyBorder="1" applyProtection="1"/>
    <xf numFmtId="0" fontId="0" fillId="2" borderId="10" xfId="0" applyFill="1" applyBorder="1" applyProtection="1"/>
    <xf numFmtId="164" fontId="0" fillId="3" borderId="0" xfId="1" applyNumberFormat="1" applyFont="1" applyFill="1" applyBorder="1" applyProtection="1"/>
    <xf numFmtId="164" fontId="0" fillId="3" borderId="8" xfId="1" applyNumberFormat="1" applyFont="1" applyFill="1" applyBorder="1" applyProtection="1"/>
    <xf numFmtId="37" fontId="0" fillId="3" borderId="7" xfId="0" applyNumberFormat="1" applyFill="1" applyBorder="1" applyProtection="1"/>
    <xf numFmtId="41" fontId="0" fillId="3" borderId="6" xfId="1" applyNumberFormat="1" applyFont="1" applyFill="1" applyBorder="1" applyProtection="1"/>
    <xf numFmtId="0" fontId="0" fillId="2" borderId="0" xfId="0" applyFill="1" applyBorder="1" applyAlignment="1" applyProtection="1">
      <alignment horizontal="left" indent="1"/>
    </xf>
    <xf numFmtId="9" fontId="0" fillId="0" borderId="15" xfId="2" applyFont="1" applyBorder="1" applyAlignment="1" applyProtection="1"/>
    <xf numFmtId="0" fontId="0" fillId="0" borderId="15" xfId="0" applyBorder="1" applyAlignment="1" applyProtection="1">
      <alignment horizontal="center"/>
    </xf>
    <xf numFmtId="0" fontId="3" fillId="2" borderId="0" xfId="0" applyFont="1" applyFill="1" applyBorder="1" applyProtection="1"/>
    <xf numFmtId="0" fontId="3" fillId="2" borderId="0" xfId="0" applyFont="1" applyFill="1" applyBorder="1"/>
    <xf numFmtId="0" fontId="14" fillId="2" borderId="0" xfId="0" applyFont="1" applyFill="1" applyBorder="1" applyAlignment="1" applyProtection="1">
      <alignment horizontal="center"/>
    </xf>
    <xf numFmtId="0" fontId="15" fillId="0" borderId="0" xfId="0" applyFont="1"/>
    <xf numFmtId="41" fontId="0" fillId="3" borderId="6" xfId="0" applyNumberFormat="1" applyFill="1" applyBorder="1" applyProtection="1"/>
    <xf numFmtId="41" fontId="0" fillId="3" borderId="13" xfId="0" applyNumberFormat="1" applyFill="1" applyBorder="1" applyProtection="1"/>
    <xf numFmtId="41" fontId="0" fillId="3" borderId="11" xfId="0" applyNumberFormat="1" applyFill="1" applyBorder="1" applyProtection="1"/>
    <xf numFmtId="0" fontId="4" fillId="0" borderId="0" xfId="0" applyFont="1" applyBorder="1" applyAlignment="1">
      <alignment horizontal="left"/>
    </xf>
    <xf numFmtId="0" fontId="3" fillId="2" borderId="0" xfId="0" applyFont="1" applyFill="1" applyBorder="1" applyAlignment="1" applyProtection="1">
      <alignment horizontal="left"/>
    </xf>
    <xf numFmtId="0" fontId="3" fillId="2" borderId="0" xfId="0" applyFont="1" applyFill="1" applyBorder="1" applyAlignment="1">
      <alignment horizontal="left"/>
    </xf>
    <xf numFmtId="42" fontId="0" fillId="3" borderId="8" xfId="0" applyNumberFormat="1" applyFill="1" applyBorder="1" applyProtection="1">
      <protection locked="0"/>
    </xf>
    <xf numFmtId="41" fontId="0" fillId="3" borderId="6" xfId="0" applyNumberFormat="1" applyFill="1" applyBorder="1" applyProtection="1">
      <protection locked="0"/>
    </xf>
    <xf numFmtId="41" fontId="0" fillId="3" borderId="13" xfId="0" applyNumberFormat="1" applyFill="1" applyBorder="1" applyProtection="1">
      <protection locked="0"/>
    </xf>
    <xf numFmtId="41" fontId="0" fillId="3" borderId="11" xfId="0" applyNumberFormat="1" applyFill="1" applyBorder="1" applyProtection="1">
      <protection locked="0"/>
    </xf>
    <xf numFmtId="164" fontId="3" fillId="3" borderId="12" xfId="1" applyNumberFormat="1" applyFont="1" applyFill="1" applyBorder="1" applyProtection="1">
      <protection locked="0"/>
    </xf>
    <xf numFmtId="0" fontId="2" fillId="2" borderId="0" xfId="0" applyFont="1" applyFill="1" applyBorder="1" applyAlignment="1">
      <alignment horizontal="center"/>
    </xf>
    <xf numFmtId="0" fontId="3" fillId="5" borderId="16" xfId="0" applyNumberFormat="1" applyFont="1" applyFill="1" applyBorder="1" applyAlignment="1">
      <alignment horizontal="left" vertical="center"/>
    </xf>
    <xf numFmtId="0" fontId="3" fillId="5" borderId="15" xfId="0" applyNumberFormat="1" applyFont="1" applyFill="1" applyBorder="1" applyAlignment="1">
      <alignment horizontal="left" vertical="center"/>
    </xf>
    <xf numFmtId="0" fontId="3" fillId="5" borderId="17" xfId="0" applyNumberFormat="1" applyFont="1" applyFill="1" applyBorder="1" applyAlignment="1">
      <alignment horizontal="left" vertical="center"/>
    </xf>
    <xf numFmtId="0" fontId="9" fillId="6" borderId="16" xfId="0" applyNumberFormat="1" applyFont="1" applyFill="1" applyBorder="1" applyAlignment="1">
      <alignment horizontal="left" vertical="center"/>
    </xf>
    <xf numFmtId="0" fontId="9" fillId="6" borderId="15" xfId="0" applyNumberFormat="1" applyFont="1" applyFill="1" applyBorder="1" applyAlignment="1">
      <alignment horizontal="left" vertical="center"/>
    </xf>
    <xf numFmtId="0" fontId="9" fillId="6" borderId="17" xfId="0" applyNumberFormat="1" applyFont="1" applyFill="1" applyBorder="1" applyAlignment="1">
      <alignment horizontal="left" vertical="center"/>
    </xf>
    <xf numFmtId="0" fontId="4" fillId="0" borderId="16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0" fontId="6" fillId="4" borderId="0" xfId="0" applyFont="1" applyFill="1" applyAlignment="1">
      <alignment horizontal="left"/>
    </xf>
    <xf numFmtId="49" fontId="0" fillId="7" borderId="9" xfId="0" applyNumberFormat="1" applyFill="1" applyBorder="1" applyAlignment="1" applyProtection="1">
      <alignment horizontal="left"/>
      <protection locked="0"/>
    </xf>
    <xf numFmtId="49" fontId="0" fillId="7" borderId="7" xfId="0" applyNumberFormat="1" applyFill="1" applyBorder="1" applyAlignment="1" applyProtection="1">
      <alignment horizontal="left"/>
      <protection locked="0"/>
    </xf>
    <xf numFmtId="49" fontId="0" fillId="7" borderId="10" xfId="0" applyNumberFormat="1" applyFill="1" applyBorder="1" applyAlignment="1" applyProtection="1">
      <alignment horizontal="left"/>
      <protection locked="0"/>
    </xf>
    <xf numFmtId="49" fontId="0" fillId="7" borderId="16" xfId="0" applyNumberFormat="1" applyFill="1" applyBorder="1" applyAlignment="1" applyProtection="1">
      <alignment horizontal="left"/>
      <protection locked="0"/>
    </xf>
    <xf numFmtId="49" fontId="0" fillId="7" borderId="15" xfId="0" applyNumberFormat="1" applyFill="1" applyBorder="1" applyAlignment="1" applyProtection="1">
      <alignment horizontal="left"/>
      <protection locked="0"/>
    </xf>
    <xf numFmtId="49" fontId="0" fillId="7" borderId="17" xfId="0" applyNumberFormat="1" applyFill="1" applyBorder="1" applyAlignment="1" applyProtection="1">
      <alignment horizontal="left"/>
      <protection locked="0"/>
    </xf>
    <xf numFmtId="0" fontId="7" fillId="4" borderId="16" xfId="0" applyNumberFormat="1" applyFont="1" applyFill="1" applyBorder="1" applyAlignment="1">
      <alignment horizontal="left" vertical="center" wrapText="1"/>
    </xf>
    <xf numFmtId="0" fontId="7" fillId="4" borderId="15" xfId="0" applyNumberFormat="1" applyFont="1" applyFill="1" applyBorder="1" applyAlignment="1">
      <alignment horizontal="left" vertical="center" wrapText="1"/>
    </xf>
    <xf numFmtId="0" fontId="7" fillId="4" borderId="17" xfId="0" applyNumberFormat="1" applyFont="1" applyFill="1" applyBorder="1" applyAlignment="1">
      <alignment horizontal="left" vertical="center" wrapText="1"/>
    </xf>
    <xf numFmtId="0" fontId="13" fillId="0" borderId="0" xfId="0" applyFont="1" applyAlignment="1" applyProtection="1">
      <alignment horizontal="left"/>
    </xf>
    <xf numFmtId="0" fontId="0" fillId="0" borderId="0" xfId="0" applyAlignment="1" applyProtection="1"/>
    <xf numFmtId="0" fontId="2" fillId="2" borderId="7" xfId="0" quotePrefix="1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0" xfId="0" applyFont="1" applyFill="1" applyBorder="1" applyAlignment="1" applyProtection="1">
      <alignment horizontal="center"/>
    </xf>
    <xf numFmtId="0" fontId="0" fillId="0" borderId="0" xfId="0" applyAlignment="1"/>
    <xf numFmtId="0" fontId="2" fillId="2" borderId="7" xfId="0" quotePrefix="1" applyFont="1" applyFill="1" applyBorder="1" applyAlignment="1" applyProtection="1">
      <alignment horizontal="center"/>
    </xf>
    <xf numFmtId="0" fontId="2" fillId="2" borderId="7" xfId="0" applyFont="1" applyFill="1" applyBorder="1" applyAlignment="1" applyProtection="1">
      <alignment horizontal="center"/>
    </xf>
    <xf numFmtId="0" fontId="0" fillId="0" borderId="7" xfId="0" applyBorder="1" applyAlignment="1"/>
    <xf numFmtId="0" fontId="2" fillId="2" borderId="0" xfId="0" quotePrefix="1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2" xfId="0" applyFont="1" applyFill="1" applyBorder="1" applyAlignment="1" applyProtection="1">
      <alignment horizontal="center"/>
    </xf>
    <xf numFmtId="49" fontId="0" fillId="7" borderId="9" xfId="0" applyNumberFormat="1" applyFill="1" applyBorder="1" applyAlignment="1" applyProtection="1">
      <alignment horizontal="left"/>
    </xf>
    <xf numFmtId="49" fontId="0" fillId="7" borderId="7" xfId="0" applyNumberFormat="1" applyFill="1" applyBorder="1" applyAlignment="1" applyProtection="1">
      <alignment horizontal="left"/>
    </xf>
    <xf numFmtId="49" fontId="0" fillId="7" borderId="10" xfId="0" applyNumberFormat="1" applyFill="1" applyBorder="1" applyAlignment="1" applyProtection="1">
      <alignment horizontal="left"/>
    </xf>
    <xf numFmtId="49" fontId="0" fillId="7" borderId="16" xfId="0" applyNumberFormat="1" applyFill="1" applyBorder="1" applyAlignment="1" applyProtection="1">
      <alignment horizontal="left"/>
    </xf>
    <xf numFmtId="49" fontId="0" fillId="7" borderId="15" xfId="0" applyNumberFormat="1" applyFill="1" applyBorder="1" applyAlignment="1" applyProtection="1">
      <alignment horizontal="left"/>
    </xf>
    <xf numFmtId="49" fontId="0" fillId="7" borderId="17" xfId="0" applyNumberFormat="1" applyFill="1" applyBorder="1" applyAlignment="1" applyProtection="1">
      <alignment horizontal="left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E4E4E4"/>
      <rgbColor rgb="000000FF"/>
      <rgbColor rgb="00E5E0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5E5E7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BFCDF9"/>
      <rgbColor rgb="00CCD1F8"/>
      <rgbColor rgb="00FFFFCB"/>
      <rgbColor rgb="0099CCFF"/>
      <rgbColor rgb="00FF99CC"/>
      <rgbColor rgb="00CC99FF"/>
      <rgbColor rgb="00FFCC99"/>
      <rgbColor rgb="003366FF"/>
      <rgbColor rgb="0033CCCC"/>
      <rgbColor rgb="00DBF10F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CBC9F7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G68"/>
  <sheetViews>
    <sheetView showGridLines="0" workbookViewId="0">
      <selection activeCell="C2" sqref="C2:F2"/>
    </sheetView>
  </sheetViews>
  <sheetFormatPr defaultRowHeight="12.75" x14ac:dyDescent="0.2"/>
  <cols>
    <col min="1" max="1" width="5.140625" customWidth="1"/>
    <col min="2" max="2" width="3.140625" customWidth="1"/>
    <col min="3" max="3" width="40.7109375" customWidth="1"/>
    <col min="4" max="4" width="9.7109375" customWidth="1"/>
    <col min="5" max="5" width="11.7109375" bestFit="1" customWidth="1"/>
    <col min="6" max="6" width="2.7109375" customWidth="1"/>
    <col min="7" max="7" width="11.7109375" bestFit="1" customWidth="1"/>
    <col min="8" max="8" width="2.7109375" customWidth="1"/>
    <col min="9" max="9" width="11.7109375" customWidth="1"/>
    <col min="10" max="10" width="2.7109375" customWidth="1"/>
    <col min="11" max="11" width="11.7109375" customWidth="1"/>
    <col min="12" max="12" width="2.7109375" customWidth="1"/>
    <col min="13" max="13" width="9.140625" hidden="1" customWidth="1"/>
    <col min="31" max="31" width="6.28515625" customWidth="1"/>
    <col min="32" max="33" width="9.140625" hidden="1" customWidth="1"/>
  </cols>
  <sheetData>
    <row r="1" spans="1:32" ht="19.5" x14ac:dyDescent="0.4">
      <c r="A1" s="96" t="s">
        <v>24</v>
      </c>
      <c r="B1" s="96"/>
      <c r="C1" s="96"/>
      <c r="D1" s="96"/>
      <c r="E1" s="96"/>
      <c r="F1" s="29"/>
      <c r="AF1" s="31" t="s">
        <v>34</v>
      </c>
    </row>
    <row r="2" spans="1:32" ht="15" customHeight="1" thickBot="1" x14ac:dyDescent="0.25">
      <c r="A2" s="1" t="s">
        <v>0</v>
      </c>
      <c r="C2" s="97"/>
      <c r="D2" s="98"/>
      <c r="E2" s="98"/>
      <c r="F2" s="99"/>
      <c r="AF2" s="32">
        <f>COUNTIF(A12:AB196,"~*")</f>
        <v>0</v>
      </c>
    </row>
    <row r="3" spans="1:32" ht="15" customHeight="1" thickTop="1" x14ac:dyDescent="0.2">
      <c r="A3" s="1" t="s">
        <v>1</v>
      </c>
      <c r="C3" s="100"/>
      <c r="D3" s="101"/>
      <c r="E3" s="101"/>
      <c r="F3" s="102"/>
      <c r="AF3" s="31" t="s">
        <v>35</v>
      </c>
    </row>
    <row r="4" spans="1:32" ht="13.5" thickBot="1" x14ac:dyDescent="0.25">
      <c r="A4" s="2"/>
      <c r="C4" s="39"/>
      <c r="D4" s="38"/>
      <c r="E4" s="38"/>
      <c r="F4" s="38"/>
      <c r="AF4" s="32">
        <f>COUNTIF(A12:AB196,"  ")</f>
        <v>47</v>
      </c>
    </row>
    <row r="5" spans="1:32" ht="13.5" thickTop="1" x14ac:dyDescent="0.2">
      <c r="A5" s="2" t="str">
        <f>IF(Sol.!C5="OFF","","Score:")</f>
        <v>Score:</v>
      </c>
      <c r="C5" s="39">
        <f>IF(Sol.!C5="OFF","",AF10)</f>
        <v>0</v>
      </c>
      <c r="AF5" s="33" t="s">
        <v>36</v>
      </c>
    </row>
    <row r="6" spans="1:32" ht="13.5" thickBot="1" x14ac:dyDescent="0.25">
      <c r="E6" s="2"/>
      <c r="G6" s="30"/>
      <c r="AF6" s="32">
        <f>COUNTIF(A12:AB196," ")</f>
        <v>0</v>
      </c>
    </row>
    <row r="7" spans="1:32" ht="13.5" thickTop="1" x14ac:dyDescent="0.2">
      <c r="A7" s="40" t="s">
        <v>58</v>
      </c>
      <c r="C7" s="106">
        <v>2</v>
      </c>
      <c r="D7" s="107"/>
      <c r="E7" s="107"/>
      <c r="G7" s="30"/>
      <c r="AF7" s="31" t="s">
        <v>37</v>
      </c>
    </row>
    <row r="8" spans="1:32" ht="15.75" thickBot="1" x14ac:dyDescent="0.25">
      <c r="A8" s="103" t="s">
        <v>31</v>
      </c>
      <c r="B8" s="104"/>
      <c r="C8" s="104"/>
      <c r="D8" s="104"/>
      <c r="E8" s="104"/>
      <c r="F8" s="104"/>
      <c r="G8" s="104"/>
      <c r="H8" s="105"/>
      <c r="AF8" s="32">
        <f>AF2+AF4+AF6</f>
        <v>47</v>
      </c>
    </row>
    <row r="9" spans="1:32" ht="13.5" thickTop="1" x14ac:dyDescent="0.2">
      <c r="A9" s="87" t="s">
        <v>32</v>
      </c>
      <c r="B9" s="88"/>
      <c r="C9" s="88"/>
      <c r="D9" s="88"/>
      <c r="E9" s="88"/>
      <c r="F9" s="88"/>
      <c r="G9" s="88"/>
      <c r="H9" s="89"/>
      <c r="AF9" s="31" t="s">
        <v>38</v>
      </c>
    </row>
    <row r="10" spans="1:32" ht="13.5" thickBot="1" x14ac:dyDescent="0.25">
      <c r="A10" s="90" t="s">
        <v>33</v>
      </c>
      <c r="B10" s="91"/>
      <c r="C10" s="91"/>
      <c r="D10" s="91"/>
      <c r="E10" s="91"/>
      <c r="F10" s="91"/>
      <c r="G10" s="91"/>
      <c r="H10" s="92"/>
      <c r="AF10" s="34">
        <f>(AF8-AF4-AF2)/AF8</f>
        <v>0</v>
      </c>
    </row>
    <row r="11" spans="1:32" ht="13.5" thickTop="1" x14ac:dyDescent="0.2">
      <c r="A11" s="93" t="str">
        <f>IF(Sol.!C5="OFF","     ","A red asterisk (*) will appear in the column to the right of an incorrect answer.")</f>
        <v>A red asterisk (*) will appear in the column to the right of an incorrect answer.</v>
      </c>
      <c r="B11" s="94"/>
      <c r="C11" s="94"/>
      <c r="D11" s="94"/>
      <c r="E11" s="94"/>
      <c r="F11" s="94"/>
      <c r="G11" s="94"/>
      <c r="H11" s="95"/>
      <c r="AF11" t="s">
        <v>39</v>
      </c>
    </row>
    <row r="12" spans="1:32" x14ac:dyDescent="0.2">
      <c r="A12" s="74" t="str">
        <f>IF(Sol.!C5="OFF","     ","For correct grading, enter a zero in cells that you would otherwise leave blank.")</f>
        <v>For correct grading, enter a zero in cells that you would otherwise leave blank.</v>
      </c>
      <c r="AF12" t="s">
        <v>40</v>
      </c>
    </row>
    <row r="13" spans="1:32" ht="15.95" customHeight="1" x14ac:dyDescent="0.2">
      <c r="A13" s="3"/>
      <c r="AF13" t="s">
        <v>41</v>
      </c>
    </row>
    <row r="14" spans="1:32" x14ac:dyDescent="0.2">
      <c r="A14" s="41" t="s">
        <v>60</v>
      </c>
      <c r="B14" s="4"/>
      <c r="C14" s="5"/>
      <c r="D14" s="5"/>
      <c r="E14" s="5"/>
      <c r="F14" s="5"/>
      <c r="G14" s="5"/>
      <c r="H14" s="6"/>
      <c r="AF14" s="31" t="s">
        <v>42</v>
      </c>
    </row>
    <row r="15" spans="1:32" x14ac:dyDescent="0.2">
      <c r="B15" s="7"/>
      <c r="C15" s="86" t="s">
        <v>59</v>
      </c>
      <c r="D15" s="86"/>
      <c r="E15" s="86"/>
      <c r="F15" s="86"/>
      <c r="G15" s="86"/>
      <c r="H15" s="8"/>
      <c r="AF15" s="31" t="s">
        <v>43</v>
      </c>
    </row>
    <row r="16" spans="1:32" x14ac:dyDescent="0.2">
      <c r="B16" s="7"/>
      <c r="C16" s="86" t="s">
        <v>2</v>
      </c>
      <c r="D16" s="86"/>
      <c r="E16" s="86"/>
      <c r="F16" s="86"/>
      <c r="G16" s="86"/>
      <c r="H16" s="8"/>
      <c r="AF16" s="35" t="s">
        <v>44</v>
      </c>
    </row>
    <row r="17" spans="1:32" x14ac:dyDescent="0.2">
      <c r="B17" s="7"/>
      <c r="C17" s="86" t="s">
        <v>65</v>
      </c>
      <c r="D17" s="86"/>
      <c r="E17" s="86"/>
      <c r="F17" s="86"/>
      <c r="G17" s="86"/>
      <c r="H17" s="8"/>
    </row>
    <row r="18" spans="1:32" x14ac:dyDescent="0.2">
      <c r="B18" s="7"/>
      <c r="C18" s="108" t="s">
        <v>21</v>
      </c>
      <c r="D18" s="109"/>
      <c r="E18" s="109"/>
      <c r="F18" s="109"/>
      <c r="G18" s="109"/>
      <c r="H18" s="8"/>
    </row>
    <row r="19" spans="1:32" x14ac:dyDescent="0.2">
      <c r="B19" s="7"/>
      <c r="C19" s="9"/>
      <c r="D19" s="9"/>
      <c r="E19" s="9"/>
      <c r="F19" s="9"/>
      <c r="G19" s="9"/>
      <c r="H19" s="8"/>
      <c r="AF19" s="36" t="s">
        <v>45</v>
      </c>
    </row>
    <row r="20" spans="1:32" ht="15" customHeight="1" x14ac:dyDescent="0.2">
      <c r="B20" s="7"/>
      <c r="C20" s="72" t="s">
        <v>13</v>
      </c>
      <c r="D20" s="9"/>
      <c r="E20" s="9"/>
      <c r="F20" s="9"/>
      <c r="G20" s="25"/>
      <c r="H20" s="10" t="str">
        <f>IF(Sol.!$C$5="OFF","",IF(G20="","  ",IF(AND(G20&lt;&gt;"",G20&lt;&gt;Sol.!G20),"*"," ")))</f>
        <v xml:space="preserve">  </v>
      </c>
      <c r="AF20" s="36" t="s">
        <v>46</v>
      </c>
    </row>
    <row r="21" spans="1:32" ht="15" customHeight="1" x14ac:dyDescent="0.2">
      <c r="B21" s="7"/>
      <c r="C21" s="9" t="s">
        <v>14</v>
      </c>
      <c r="D21" s="21"/>
      <c r="E21" s="9"/>
      <c r="F21" s="9"/>
      <c r="G21" s="9"/>
      <c r="H21" s="11"/>
      <c r="M21" t="s">
        <v>15</v>
      </c>
      <c r="AF21" s="36" t="s">
        <v>48</v>
      </c>
    </row>
    <row r="22" spans="1:32" ht="15" customHeight="1" x14ac:dyDescent="0.2">
      <c r="B22" s="7"/>
      <c r="C22" s="23"/>
      <c r="D22" s="24" t="str">
        <f>IF(Sol.!$C$5="OFF","",IF(C22="","  ",IF(AND(C22&lt;&gt;"",C22&lt;&gt;Sol.!C22),"*"," ")))</f>
        <v xml:space="preserve">  </v>
      </c>
      <c r="E22" s="25"/>
      <c r="F22" s="13" t="str">
        <f>IF(Sol.!$C$5="OFF","",IF(E22="","  ",IF(AND(E22&lt;&gt;"",E22&lt;&gt;Sol.!E22),"*"," ")))</f>
        <v xml:space="preserve">  </v>
      </c>
      <c r="G22" s="9"/>
      <c r="H22" s="8"/>
      <c r="M22" t="s">
        <v>22</v>
      </c>
      <c r="AF22" s="36" t="s">
        <v>49</v>
      </c>
    </row>
    <row r="23" spans="1:32" ht="15" customHeight="1" x14ac:dyDescent="0.2">
      <c r="B23" s="7"/>
      <c r="C23" s="23"/>
      <c r="D23" s="24" t="str">
        <f>IF(Sol.!$C$5="OFF","",IF(C23="","  ",IF(AND(C23&lt;&gt;"",C23&lt;&gt;Sol.!C23),"*"," ")))</f>
        <v xml:space="preserve">  </v>
      </c>
      <c r="E23" s="14"/>
      <c r="F23" s="13" t="str">
        <f>IF(Sol.!$C$5="OFF","",IF(E23="","  ",IF(AND(E23&lt;&gt;"",E23&lt;&gt;Sol.!E23),"*"," ")))</f>
        <v xml:space="preserve">  </v>
      </c>
      <c r="G23" s="9"/>
      <c r="H23" s="8"/>
      <c r="M23" t="s">
        <v>27</v>
      </c>
      <c r="AF23" s="37" t="s">
        <v>50</v>
      </c>
    </row>
    <row r="24" spans="1:32" ht="15" customHeight="1" x14ac:dyDescent="0.2">
      <c r="B24" s="7"/>
      <c r="C24" s="23"/>
      <c r="D24" s="24" t="str">
        <f>IF(Sol.!$C$5="OFF","",IF(C24="","  ",IF(AND(C24&lt;&gt;"",C24&lt;&gt;Sol.!C24),"*"," ")))</f>
        <v xml:space="preserve">  </v>
      </c>
      <c r="E24" s="28"/>
      <c r="F24" s="13" t="str">
        <f>IF(Sol.!$C$5="OFF","",IF(E24="","  ",IF(AND(E24&lt;&gt;"",E24&lt;&gt;Sol.!E24),"*"," ")))</f>
        <v xml:space="preserve">  </v>
      </c>
      <c r="G24" s="9"/>
      <c r="H24" s="8"/>
      <c r="M24" t="s">
        <v>67</v>
      </c>
      <c r="AF24" s="36" t="s">
        <v>51</v>
      </c>
    </row>
    <row r="25" spans="1:32" ht="15" customHeight="1" x14ac:dyDescent="0.2">
      <c r="B25" s="7"/>
      <c r="C25" s="23"/>
      <c r="D25" s="24" t="str">
        <f>IF(Sol.!$C$5="OFF","",IF(C25="","  ",IF(AND(C25&lt;&gt;"",C25&lt;&gt;Sol.!C25),"*"," ")))</f>
        <v xml:space="preserve">  </v>
      </c>
      <c r="E25" s="28"/>
      <c r="F25" s="13" t="str">
        <f>IF(Sol.!$C$5="OFF","",IF(E25="","  ",IF(AND(E25&lt;&gt;"",E25&lt;&gt;Sol.!E25),"*"," ")))</f>
        <v xml:space="preserve">  </v>
      </c>
      <c r="G25" s="9"/>
      <c r="H25" s="8"/>
      <c r="M25" t="s">
        <v>63</v>
      </c>
      <c r="AF25" s="37" t="s">
        <v>52</v>
      </c>
    </row>
    <row r="26" spans="1:32" ht="15" customHeight="1" x14ac:dyDescent="0.2">
      <c r="B26" s="7"/>
      <c r="C26" s="23"/>
      <c r="D26" s="24" t="str">
        <f>IF(Sol.!$C$5="OFF","",IF(C26="","  ",IF(AND(C26&lt;&gt;"",C26&lt;&gt;Sol.!C26),"*"," ")))</f>
        <v xml:space="preserve">  </v>
      </c>
      <c r="E26" s="22"/>
      <c r="F26" s="13" t="str">
        <f>IF(Sol.!$C$5="OFF","",IF(E26="","  ",IF(AND(E26&lt;&gt;"",E26&lt;&gt;Sol.!E26),"*"," ")))</f>
        <v xml:space="preserve">  </v>
      </c>
      <c r="G26" s="9"/>
      <c r="H26" s="8"/>
      <c r="M26" t="s">
        <v>13</v>
      </c>
    </row>
    <row r="27" spans="1:32" ht="15" customHeight="1" x14ac:dyDescent="0.2">
      <c r="B27" s="7"/>
      <c r="C27" s="16" t="s">
        <v>20</v>
      </c>
      <c r="D27" s="9"/>
      <c r="E27" s="9"/>
      <c r="F27" s="9"/>
      <c r="G27" s="17"/>
      <c r="H27" s="10" t="str">
        <f>IF(Sol.!$C$5="OFF","",IF(G27="","  ",IF(AND(G27&lt;&gt;"",G27&lt;&gt;Sol.!G27),"*"," ")))</f>
        <v xml:space="preserve">  </v>
      </c>
      <c r="M27" t="s">
        <v>26</v>
      </c>
    </row>
    <row r="28" spans="1:32" ht="15" customHeight="1" thickBot="1" x14ac:dyDescent="0.25">
      <c r="B28" s="7"/>
      <c r="C28" s="71" t="s">
        <v>68</v>
      </c>
      <c r="D28" s="9"/>
      <c r="E28" s="9"/>
      <c r="F28" s="9"/>
      <c r="G28" s="81"/>
      <c r="H28" s="10" t="str">
        <f>IF(Sol.!$C$5="OFF","",IF(G28="","  ",IF(AND(G28&lt;&gt;"",G28&lt;&gt;Sol.!G28),"*"," ")))</f>
        <v xml:space="preserve">  </v>
      </c>
    </row>
    <row r="29" spans="1:32" ht="13.5" thickTop="1" x14ac:dyDescent="0.2">
      <c r="B29" s="18"/>
      <c r="C29" s="19"/>
      <c r="D29" s="19"/>
      <c r="E29" s="19"/>
      <c r="F29" s="19"/>
      <c r="G29" s="19"/>
      <c r="H29" s="20"/>
    </row>
    <row r="31" spans="1:32" x14ac:dyDescent="0.2">
      <c r="A31" s="43" t="s">
        <v>61</v>
      </c>
      <c r="B31" s="44"/>
      <c r="C31" s="45"/>
      <c r="D31" s="45"/>
      <c r="E31" s="45"/>
      <c r="F31" s="45"/>
      <c r="G31" s="45"/>
      <c r="H31" s="45"/>
      <c r="I31" s="45"/>
      <c r="J31" s="45"/>
      <c r="K31" s="45"/>
      <c r="L31" s="46"/>
      <c r="AF31" t="s">
        <v>53</v>
      </c>
    </row>
    <row r="32" spans="1:32" x14ac:dyDescent="0.2">
      <c r="A32" s="47"/>
      <c r="B32" s="48"/>
      <c r="C32" s="110" t="s">
        <v>59</v>
      </c>
      <c r="D32" s="110"/>
      <c r="E32" s="110"/>
      <c r="F32" s="110"/>
      <c r="G32" s="110"/>
      <c r="H32" s="111"/>
      <c r="I32" s="111"/>
      <c r="J32" s="111"/>
      <c r="K32" s="111"/>
      <c r="L32" s="49"/>
      <c r="AF32" t="s">
        <v>54</v>
      </c>
    </row>
    <row r="33" spans="1:32" x14ac:dyDescent="0.2">
      <c r="A33" s="47"/>
      <c r="B33" s="48"/>
      <c r="C33" s="110" t="s">
        <v>69</v>
      </c>
      <c r="D33" s="110"/>
      <c r="E33" s="110"/>
      <c r="F33" s="110"/>
      <c r="G33" s="110"/>
      <c r="H33" s="111"/>
      <c r="I33" s="111"/>
      <c r="J33" s="111"/>
      <c r="K33" s="111"/>
      <c r="L33" s="49"/>
      <c r="AF33" t="s">
        <v>55</v>
      </c>
    </row>
    <row r="34" spans="1:32" x14ac:dyDescent="0.2">
      <c r="A34" s="47"/>
      <c r="B34" s="48"/>
      <c r="C34" s="86" t="s">
        <v>65</v>
      </c>
      <c r="D34" s="86"/>
      <c r="E34" s="86"/>
      <c r="F34" s="86"/>
      <c r="G34" s="86"/>
      <c r="H34" s="111"/>
      <c r="I34" s="111"/>
      <c r="J34" s="111"/>
      <c r="K34" s="111"/>
      <c r="L34" s="49"/>
      <c r="AF34" t="s">
        <v>56</v>
      </c>
    </row>
    <row r="35" spans="1:32" x14ac:dyDescent="0.2">
      <c r="A35" s="47"/>
      <c r="B35" s="48"/>
      <c r="C35" s="112" t="s">
        <v>21</v>
      </c>
      <c r="D35" s="113"/>
      <c r="E35" s="113"/>
      <c r="F35" s="113"/>
      <c r="G35" s="113"/>
      <c r="H35" s="114"/>
      <c r="I35" s="114"/>
      <c r="J35" s="114"/>
      <c r="K35" s="114"/>
      <c r="L35" s="49"/>
      <c r="AF35" t="s">
        <v>57</v>
      </c>
    </row>
    <row r="36" spans="1:32" x14ac:dyDescent="0.2">
      <c r="A36" s="47"/>
      <c r="B36" s="48"/>
      <c r="C36" s="50"/>
      <c r="D36" s="50"/>
      <c r="E36" s="73" t="s">
        <v>70</v>
      </c>
      <c r="F36" s="73"/>
      <c r="G36" s="73" t="s">
        <v>71</v>
      </c>
      <c r="H36" s="73"/>
      <c r="I36" s="73" t="s">
        <v>78</v>
      </c>
      <c r="J36" s="73"/>
      <c r="K36" s="73" t="s">
        <v>72</v>
      </c>
      <c r="L36" s="49"/>
    </row>
    <row r="37" spans="1:32" ht="15" customHeight="1" x14ac:dyDescent="0.2">
      <c r="B37" s="7"/>
      <c r="C37" s="71" t="s">
        <v>73</v>
      </c>
      <c r="D37" s="9"/>
      <c r="E37" s="27"/>
      <c r="F37" s="13" t="str">
        <f>IF(Sol.!$C$5="OFF","",IF(E37="","  ",IF(AND(E37&lt;&gt;"",E37&lt;&gt;Sol.!E37),"*"," ")))</f>
        <v xml:space="preserve">  </v>
      </c>
      <c r="G37" s="27"/>
      <c r="H37" s="13" t="str">
        <f>IF(Sol.!$C$5="OFF","",IF(G37="","  ",IF(AND(G37&lt;&gt;"",G37&lt;&gt;Sol.!G37),"*"," ")))</f>
        <v xml:space="preserve">  </v>
      </c>
      <c r="I37" s="27"/>
      <c r="J37" s="13" t="str">
        <f>IF(Sol.!$C$5="OFF","",IF(I37="","  ",IF(AND(I37&lt;&gt;"",I37&lt;&gt;Sol.!I37),"*"," ")))</f>
        <v xml:space="preserve">  </v>
      </c>
      <c r="K37" s="27"/>
      <c r="L37" s="10" t="str">
        <f>IF(Sol.!$C$5="OFF","",IF(K37="","  ",IF(AND(K37&lt;&gt;"",K37&lt;&gt;Sol.!K37),"*"," ")))</f>
        <v xml:space="preserve">  </v>
      </c>
    </row>
    <row r="38" spans="1:32" ht="15" customHeight="1" x14ac:dyDescent="0.2">
      <c r="B38" s="7"/>
      <c r="C38" s="71" t="s">
        <v>74</v>
      </c>
      <c r="D38" s="24"/>
      <c r="E38" s="82"/>
      <c r="F38" s="13" t="str">
        <f>IF(Sol.!$C$5="OFF","",IF(E38="","  ",IF(AND(E38&lt;&gt;"",E38&lt;&gt;Sol.!E38),"*"," ")))</f>
        <v xml:space="preserve">  </v>
      </c>
      <c r="G38" s="82"/>
      <c r="H38" s="13" t="str">
        <f>IF(Sol.!$C$5="OFF","",IF(G38="","  ",IF(AND(G38&lt;&gt;"",G38&lt;&gt;Sol.!G38),"*"," ")))</f>
        <v xml:space="preserve">  </v>
      </c>
      <c r="I38" s="82"/>
      <c r="J38" s="13" t="str">
        <f>IF(Sol.!$C$5="OFF","",IF(I38="","  ",IF(AND(I38&lt;&gt;"",I38&lt;&gt;Sol.!I38),"*"," ")))</f>
        <v xml:space="preserve">  </v>
      </c>
      <c r="K38" s="82"/>
      <c r="L38" s="10" t="str">
        <f>IF(Sol.!$C$5="OFF","",IF(K38="","  ",IF(AND(K38&lt;&gt;"",K38&lt;&gt;Sol.!K38),"*"," ")))</f>
        <v xml:space="preserve">  </v>
      </c>
    </row>
    <row r="39" spans="1:32" ht="15" customHeight="1" x14ac:dyDescent="0.2">
      <c r="B39" s="7"/>
      <c r="C39" s="71" t="s">
        <v>75</v>
      </c>
      <c r="D39" s="24"/>
      <c r="E39" s="83"/>
      <c r="F39" s="13" t="str">
        <f>IF(Sol.!$C$5="OFF","",IF(E39="","  ",IF(AND(E39&lt;&gt;"",E39&lt;&gt;Sol.!E39),"*"," ")))</f>
        <v xml:space="preserve">  </v>
      </c>
      <c r="G39" s="83"/>
      <c r="H39" s="13" t="str">
        <f>IF(Sol.!$C$5="OFF","",IF(G39="","  ",IF(AND(G39&lt;&gt;"",G39&lt;&gt;Sol.!G39),"*"," ")))</f>
        <v xml:space="preserve">  </v>
      </c>
      <c r="I39" s="83"/>
      <c r="J39" s="13" t="str">
        <f>IF(Sol.!$C$5="OFF","",IF(I39="","  ",IF(AND(I39&lt;&gt;"",I39&lt;&gt;Sol.!I39),"*"," ")))</f>
        <v xml:space="preserve">  </v>
      </c>
      <c r="K39" s="83"/>
      <c r="L39" s="10" t="str">
        <f>IF(Sol.!$C$5="OFF","",IF(K39="","  ",IF(AND(K39&lt;&gt;"",K39&lt;&gt;Sol.!K39),"*"," ")))</f>
        <v xml:space="preserve">  </v>
      </c>
    </row>
    <row r="40" spans="1:32" ht="15" customHeight="1" x14ac:dyDescent="0.2">
      <c r="B40" s="7"/>
      <c r="C40" s="71" t="s">
        <v>76</v>
      </c>
      <c r="D40" s="24"/>
      <c r="E40" s="84"/>
      <c r="F40" s="13" t="str">
        <f>IF(Sol.!$C$5="OFF","",IF(E40="","  ",IF(AND(E40&lt;&gt;"",E40&lt;&gt;Sol.!E40),"*"," ")))</f>
        <v xml:space="preserve">  </v>
      </c>
      <c r="G40" s="84"/>
      <c r="H40" s="13" t="str">
        <f>IF(Sol.!$C$5="OFF","",IF(G40="","  ",IF(AND(G40&lt;&gt;"",G40&lt;&gt;Sol.!G40),"*"," ")))</f>
        <v xml:space="preserve">  </v>
      </c>
      <c r="I40" s="84"/>
      <c r="J40" s="13" t="str">
        <f>IF(Sol.!$C$5="OFF","",IF(I40="","  ",IF(AND(I40&lt;&gt;"",I40&lt;&gt;Sol.!I40),"*"," ")))</f>
        <v xml:space="preserve">  </v>
      </c>
      <c r="K40" s="84"/>
      <c r="L40" s="10" t="str">
        <f>IF(Sol.!$C$5="OFF","",IF(K40="","  ",IF(AND(K40&lt;&gt;"",K40&lt;&gt;Sol.!K40),"*"," ")))</f>
        <v xml:space="preserve">  </v>
      </c>
    </row>
    <row r="41" spans="1:32" ht="15" customHeight="1" thickBot="1" x14ac:dyDescent="0.25">
      <c r="B41" s="7"/>
      <c r="C41" s="71" t="s">
        <v>77</v>
      </c>
      <c r="D41" s="9"/>
      <c r="E41" s="26"/>
      <c r="F41" s="13" t="str">
        <f>IF(Sol.!$C$5="OFF","",IF(E41="","  ",IF(AND(E41&lt;&gt;"",E41&lt;&gt;Sol.!E41),"*"," ")))</f>
        <v xml:space="preserve">  </v>
      </c>
      <c r="G41" s="26"/>
      <c r="H41" s="13" t="str">
        <f>IF(Sol.!$C$5="OFF","",IF(G41="","  ",IF(AND(G41&lt;&gt;"",G41&lt;&gt;Sol.!G41),"*"," ")))</f>
        <v xml:space="preserve">  </v>
      </c>
      <c r="I41" s="26"/>
      <c r="J41" s="13" t="str">
        <f>IF(Sol.!$C$5="OFF","",IF(I41="","  ",IF(AND(I41&lt;&gt;"",I41&lt;&gt;Sol.!I41),"*"," ")))</f>
        <v xml:space="preserve">  </v>
      </c>
      <c r="K41" s="26"/>
      <c r="L41" s="10" t="str">
        <f>IF(Sol.!$C$5="OFF","",IF(K41="","  ",IF(AND(K41&lt;&gt;"",K41&lt;&gt;Sol.!K41),"*"," ")))</f>
        <v xml:space="preserve">  </v>
      </c>
    </row>
    <row r="42" spans="1:32" ht="13.5" thickTop="1" x14ac:dyDescent="0.2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20"/>
    </row>
    <row r="44" spans="1:32" x14ac:dyDescent="0.2">
      <c r="A44" s="41" t="s">
        <v>64</v>
      </c>
      <c r="B44" s="4"/>
      <c r="C44" s="5"/>
      <c r="D44" s="5"/>
      <c r="E44" s="5"/>
      <c r="F44" s="5"/>
      <c r="G44" s="5"/>
      <c r="H44" s="6"/>
    </row>
    <row r="45" spans="1:32" x14ac:dyDescent="0.2">
      <c r="B45" s="7"/>
      <c r="C45" s="86" t="s">
        <v>59</v>
      </c>
      <c r="D45" s="86"/>
      <c r="E45" s="86"/>
      <c r="F45" s="86"/>
      <c r="G45" s="86"/>
      <c r="H45" s="8"/>
    </row>
    <row r="46" spans="1:32" x14ac:dyDescent="0.2">
      <c r="B46" s="7"/>
      <c r="C46" s="86" t="s">
        <v>3</v>
      </c>
      <c r="D46" s="86"/>
      <c r="E46" s="86"/>
      <c r="F46" s="86"/>
      <c r="G46" s="86"/>
      <c r="H46" s="8"/>
    </row>
    <row r="47" spans="1:32" x14ac:dyDescent="0.2">
      <c r="B47" s="7"/>
      <c r="C47" s="115" t="s">
        <v>66</v>
      </c>
      <c r="D47" s="86"/>
      <c r="E47" s="86"/>
      <c r="F47" s="86"/>
      <c r="G47" s="86"/>
      <c r="H47" s="8"/>
    </row>
    <row r="48" spans="1:32" x14ac:dyDescent="0.2">
      <c r="B48" s="7"/>
      <c r="C48" s="108" t="s">
        <v>21</v>
      </c>
      <c r="D48" s="109"/>
      <c r="E48" s="109"/>
      <c r="F48" s="109"/>
      <c r="G48" s="109"/>
      <c r="H48" s="8"/>
    </row>
    <row r="49" spans="2:8" x14ac:dyDescent="0.2">
      <c r="B49" s="7"/>
      <c r="C49" s="116" t="s">
        <v>4</v>
      </c>
      <c r="D49" s="116"/>
      <c r="E49" s="116"/>
      <c r="F49" s="116"/>
      <c r="G49" s="116"/>
      <c r="H49" s="8"/>
    </row>
    <row r="50" spans="2:8" ht="15" customHeight="1" x14ac:dyDescent="0.2">
      <c r="B50" s="7"/>
      <c r="C50" s="9" t="s">
        <v>5</v>
      </c>
      <c r="D50" s="9"/>
      <c r="E50" s="9"/>
      <c r="F50" s="9"/>
      <c r="G50" s="27"/>
      <c r="H50" s="10" t="str">
        <f>IF(Sol.!$C$5="OFF","",IF(G50="","  ",IF(AND(G50&lt;&gt;"",G50&lt;&gt;Sol.!G50),"*"," ")))</f>
        <v xml:space="preserve">  </v>
      </c>
    </row>
    <row r="51" spans="2:8" ht="15" customHeight="1" x14ac:dyDescent="0.2">
      <c r="B51" s="7"/>
      <c r="C51" s="9" t="s">
        <v>16</v>
      </c>
      <c r="D51" s="9"/>
      <c r="E51" s="9"/>
      <c r="F51" s="9"/>
      <c r="G51" s="14"/>
      <c r="H51" s="10" t="str">
        <f>IF(Sol.!$C$5="OFF","",IF(G51="","  ",IF(AND(G51&lt;&gt;"",G51&lt;&gt;Sol.!G51),"*"," ")))</f>
        <v xml:space="preserve">  </v>
      </c>
    </row>
    <row r="52" spans="2:8" ht="15" customHeight="1" x14ac:dyDescent="0.2">
      <c r="B52" s="7"/>
      <c r="C52" s="9" t="s">
        <v>23</v>
      </c>
      <c r="D52" s="9"/>
      <c r="E52" s="9"/>
      <c r="F52" s="9"/>
      <c r="G52" s="14"/>
      <c r="H52" s="10" t="str">
        <f>IF(Sol.!$C$5="OFF","",IF(G52="","  ",IF(AND(G52&lt;&gt;"",G52&lt;&gt;Sol.!G52),"*"," ")))</f>
        <v xml:space="preserve">  </v>
      </c>
    </row>
    <row r="53" spans="2:8" ht="15" customHeight="1" x14ac:dyDescent="0.2">
      <c r="B53" s="7"/>
      <c r="C53" s="21" t="s">
        <v>17</v>
      </c>
      <c r="D53" s="9"/>
      <c r="E53" s="9"/>
      <c r="F53" s="9"/>
      <c r="G53" s="15"/>
      <c r="H53" s="10" t="str">
        <f>IF(Sol.!$C$5="OFF","",IF(G53="","  ",IF(AND(G53&lt;&gt;"",G53&lt;&gt;Sol.!G53),"*"," ")))</f>
        <v xml:space="preserve">  </v>
      </c>
    </row>
    <row r="54" spans="2:8" ht="15" customHeight="1" thickBot="1" x14ac:dyDescent="0.25">
      <c r="B54" s="7"/>
      <c r="C54" s="21" t="s">
        <v>6</v>
      </c>
      <c r="D54" s="9"/>
      <c r="E54" s="9"/>
      <c r="F54" s="9"/>
      <c r="G54" s="26"/>
      <c r="H54" s="10" t="str">
        <f>IF(Sol.!$C$5="OFF","",IF(G54="","  ",IF(AND(G54&lt;&gt;"",G54&lt;&gt;Sol.!G54),"*"," ")))</f>
        <v xml:space="preserve">  </v>
      </c>
    </row>
    <row r="55" spans="2:8" ht="15" customHeight="1" thickTop="1" x14ac:dyDescent="0.2">
      <c r="B55" s="7"/>
      <c r="C55" s="21"/>
      <c r="D55" s="9"/>
      <c r="E55" s="9"/>
      <c r="F55" s="9"/>
      <c r="G55" s="9"/>
      <c r="H55" s="8"/>
    </row>
    <row r="56" spans="2:8" ht="15" customHeight="1" x14ac:dyDescent="0.2">
      <c r="B56" s="7"/>
      <c r="C56" s="86" t="s">
        <v>7</v>
      </c>
      <c r="D56" s="86"/>
      <c r="E56" s="86"/>
      <c r="F56" s="86"/>
      <c r="G56" s="86"/>
      <c r="H56" s="8"/>
    </row>
    <row r="57" spans="2:8" ht="15" customHeight="1" x14ac:dyDescent="0.2">
      <c r="B57" s="7"/>
      <c r="C57" s="21" t="s">
        <v>8</v>
      </c>
      <c r="D57" s="9"/>
      <c r="E57" s="85"/>
      <c r="F57" s="13" t="str">
        <f>IF(Sol.!$C$5="OFF","",IF(E57="","  ",IF(AND(E57&lt;&gt;"",E57&lt;&gt;Sol.!E57),"*"," ")))</f>
        <v xml:space="preserve">  </v>
      </c>
      <c r="G57" s="9"/>
      <c r="H57" s="10" t="str">
        <f>IF(OR(G57="",G57=Sol.!G29),"","*")</f>
        <v/>
      </c>
    </row>
    <row r="58" spans="2:8" ht="15" customHeight="1" x14ac:dyDescent="0.2">
      <c r="B58" s="7"/>
      <c r="C58" s="21" t="s">
        <v>62</v>
      </c>
      <c r="D58" s="9"/>
      <c r="E58" s="42"/>
      <c r="F58" s="13" t="str">
        <f>IF(Sol.!$C$5="OFF","",IF(E58="","  ",IF(AND(E58&lt;&gt;"",E58&lt;&gt;Sol.!E58),"*"," ")))</f>
        <v xml:space="preserve">  </v>
      </c>
      <c r="G58" s="9"/>
      <c r="H58" s="10"/>
    </row>
    <row r="59" spans="2:8" ht="15" customHeight="1" x14ac:dyDescent="0.2">
      <c r="B59" s="7"/>
      <c r="C59" s="21" t="s">
        <v>18</v>
      </c>
      <c r="D59" s="9"/>
      <c r="E59" s="15"/>
      <c r="F59" s="13" t="str">
        <f>IF(Sol.!$C$5="OFF","",IF(E59="","  ",IF(AND(E59&lt;&gt;"",E59&lt;&gt;Sol.!E59),"*"," ")))</f>
        <v xml:space="preserve">  </v>
      </c>
      <c r="G59" s="9"/>
      <c r="H59" s="10"/>
    </row>
    <row r="60" spans="2:8" ht="15" customHeight="1" x14ac:dyDescent="0.2">
      <c r="B60" s="7"/>
      <c r="C60" s="55" t="s">
        <v>19</v>
      </c>
      <c r="D60" s="9"/>
      <c r="E60" s="9"/>
      <c r="F60" s="9"/>
      <c r="G60" s="25"/>
      <c r="H60" s="10" t="str">
        <f>IF(Sol.!$C$5="OFF","",IF(G60="","  ",IF(AND(G60&lt;&gt;"",G60&lt;&gt;Sol.!G60),"*"," ")))</f>
        <v xml:space="preserve">  </v>
      </c>
    </row>
    <row r="61" spans="2:8" ht="15" customHeight="1" x14ac:dyDescent="0.2">
      <c r="B61" s="7"/>
      <c r="C61" s="12"/>
      <c r="D61" s="9"/>
      <c r="E61" s="9"/>
      <c r="F61" s="9"/>
      <c r="G61" s="9"/>
      <c r="H61" s="8"/>
    </row>
    <row r="62" spans="2:8" ht="15" customHeight="1" x14ac:dyDescent="0.2">
      <c r="B62" s="7"/>
      <c r="C62" s="86" t="s">
        <v>9</v>
      </c>
      <c r="D62" s="86"/>
      <c r="E62" s="86"/>
      <c r="F62" s="86"/>
      <c r="G62" s="86"/>
      <c r="H62" s="8"/>
    </row>
    <row r="63" spans="2:8" ht="15" customHeight="1" x14ac:dyDescent="0.2">
      <c r="B63" s="7"/>
      <c r="C63" s="80" t="s">
        <v>79</v>
      </c>
      <c r="D63" s="9"/>
      <c r="E63" s="25"/>
      <c r="F63" s="13" t="str">
        <f>IF(Sol.!$C$5="OFF","",IF(E63="","  ",IF(AND(E63&lt;&gt;"",E63&lt;&gt;Sol.!E63),"*"," ")))</f>
        <v xml:space="preserve">  </v>
      </c>
      <c r="G63" s="9"/>
      <c r="H63" s="8"/>
    </row>
    <row r="64" spans="2:8" ht="15" customHeight="1" x14ac:dyDescent="0.2">
      <c r="B64" s="7"/>
      <c r="C64" s="21" t="s">
        <v>10</v>
      </c>
      <c r="D64" s="9"/>
      <c r="E64" s="42"/>
      <c r="F64" s="13" t="str">
        <f>IF(Sol.!$C$5="OFF","",IF(E64="","  ",IF(AND(E64&lt;&gt;"",E64&lt;&gt;Sol.!E64),"*"," ")))</f>
        <v xml:space="preserve">  </v>
      </c>
      <c r="G64" s="9"/>
      <c r="H64" s="8"/>
    </row>
    <row r="65" spans="2:8" ht="15" customHeight="1" x14ac:dyDescent="0.2">
      <c r="B65" s="7"/>
      <c r="C65" s="80" t="s">
        <v>80</v>
      </c>
      <c r="D65" s="9"/>
      <c r="E65" s="15"/>
      <c r="F65" s="13" t="str">
        <f>IF(Sol.!$C$5="OFF","",IF(E65="","  ",IF(AND(E65&lt;&gt;"",E65&lt;&gt;Sol.!E65),"*"," ")))</f>
        <v xml:space="preserve">  </v>
      </c>
      <c r="G65" s="9"/>
      <c r="H65" s="10" t="str">
        <f>IF(OR(G65="",G65=Sol.!G33),"","*")</f>
        <v/>
      </c>
    </row>
    <row r="66" spans="2:8" ht="15" customHeight="1" x14ac:dyDescent="0.2">
      <c r="B66" s="7"/>
      <c r="C66" s="21" t="s">
        <v>12</v>
      </c>
      <c r="D66" s="9"/>
      <c r="E66" s="9"/>
      <c r="F66" s="13"/>
      <c r="G66" s="17"/>
      <c r="H66" s="10" t="str">
        <f>IF(Sol.!$C$5="OFF","",IF(G66="","  ",IF(AND(G66&lt;&gt;"",G66&lt;&gt;Sol.!G66),"*"," ")))</f>
        <v xml:space="preserve">  </v>
      </c>
    </row>
    <row r="67" spans="2:8" ht="15" customHeight="1" thickBot="1" x14ac:dyDescent="0.25">
      <c r="B67" s="7"/>
      <c r="C67" s="9" t="s">
        <v>11</v>
      </c>
      <c r="D67" s="9"/>
      <c r="E67" s="9"/>
      <c r="F67" s="9"/>
      <c r="G67" s="26"/>
      <c r="H67" s="10" t="str">
        <f>IF(Sol.!$C$5="OFF","",IF(G67="","  ",IF(AND(G67&lt;&gt;"",G67&lt;&gt;Sol.!G67),"*"," ")))</f>
        <v xml:space="preserve">  </v>
      </c>
    </row>
    <row r="68" spans="2:8" ht="13.5" thickTop="1" x14ac:dyDescent="0.2">
      <c r="B68" s="18"/>
      <c r="C68" s="19"/>
      <c r="D68" s="19"/>
      <c r="E68" s="19"/>
      <c r="F68" s="19"/>
      <c r="G68" s="19"/>
      <c r="H68" s="20"/>
    </row>
  </sheetData>
  <sheetProtection password="EF22" sheet="1" objects="1" scenarios="1"/>
  <mergeCells count="23">
    <mergeCell ref="C35:K35"/>
    <mergeCell ref="C45:G45"/>
    <mergeCell ref="C46:G46"/>
    <mergeCell ref="C62:G62"/>
    <mergeCell ref="C47:G47"/>
    <mergeCell ref="C48:G48"/>
    <mergeCell ref="C49:G49"/>
    <mergeCell ref="C56:G56"/>
    <mergeCell ref="C17:G17"/>
    <mergeCell ref="C18:G18"/>
    <mergeCell ref="C32:K32"/>
    <mergeCell ref="C33:K33"/>
    <mergeCell ref="C34:K34"/>
    <mergeCell ref="A1:E1"/>
    <mergeCell ref="C2:F2"/>
    <mergeCell ref="C3:F3"/>
    <mergeCell ref="A8:H8"/>
    <mergeCell ref="C7:E7"/>
    <mergeCell ref="C16:G16"/>
    <mergeCell ref="A9:H9"/>
    <mergeCell ref="A10:H10"/>
    <mergeCell ref="A11:H11"/>
    <mergeCell ref="C15:G15"/>
  </mergeCells>
  <phoneticPr fontId="0" type="noConversion"/>
  <dataValidations count="7">
    <dataValidation allowBlank="1" showErrorMessage="1" sqref="K41 G66 E37 G28 E41 G37 G41 I37 I41 K37"/>
    <dataValidation allowBlank="1" showInputMessage="1" showErrorMessage="1" prompt="This number should be equal to total assets." sqref="G67"/>
    <dataValidation type="list" allowBlank="1" showInputMessage="1" showErrorMessage="1" prompt="Select from the drop-down list. &quot;ON&quot; enables scoring, &quot;OFF&quot; turns scoring off. When set to &quot;ON,&quot; incorrect answers are marked with a red asterisk, and the student's percentage score is calculated and displayed on the student's answer sheet." sqref="G6:G7">
      <formula1>"ON, OFF"</formula1>
    </dataValidation>
    <dataValidation type="list" allowBlank="1" showInputMessage="1" showErrorMessage="1" prompt="Select your answer from the drop-down list." sqref="C22">
      <formula1>$M$21:$M$27</formula1>
    </dataValidation>
    <dataValidation type="list" allowBlank="1" showErrorMessage="1" prompt="Select your answer from the drop-down list." sqref="C23:C26">
      <formula1>$M$21:$M$27</formula1>
    </dataValidation>
    <dataValidation allowBlank="1" showInputMessage="1" showErrorMessage="1" prompt="Enter total expenses as a negative value." sqref="G27"/>
    <dataValidation allowBlank="1" showInputMessage="1" showErrorMessage="1" prompt="Enter items to be deducted as negative values." sqref="G38"/>
  </dataValidations>
  <pageMargins left="0.75" right="0.75" top="1" bottom="1" header="0.5" footer="0.5"/>
  <pageSetup orientation="portrait" horizontalDpi="0" verticalDpi="0" r:id="rId1"/>
  <headerFooter alignWithMargins="0"/>
  <ignoredErrors>
    <ignoredError sqref="A65:A81 A37:A43 A45:A57 A59:A63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G69"/>
  <sheetViews>
    <sheetView showGridLines="0" tabSelected="1" workbookViewId="0">
      <selection activeCell="C2" sqref="C2:F2"/>
    </sheetView>
  </sheetViews>
  <sheetFormatPr defaultRowHeight="12.75" x14ac:dyDescent="0.2"/>
  <cols>
    <col min="1" max="1" width="5.140625" customWidth="1"/>
    <col min="2" max="2" width="3.140625" customWidth="1"/>
    <col min="3" max="3" width="40.7109375" customWidth="1"/>
    <col min="4" max="4" width="9.7109375" customWidth="1"/>
    <col min="5" max="5" width="11.7109375" customWidth="1"/>
    <col min="6" max="6" width="2.7109375" customWidth="1"/>
    <col min="7" max="7" width="11.7109375" customWidth="1"/>
    <col min="8" max="8" width="2.7109375" customWidth="1"/>
    <col min="9" max="9" width="11.7109375" customWidth="1"/>
    <col min="10" max="10" width="2.7109375" customWidth="1"/>
    <col min="11" max="11" width="11.7109375" customWidth="1"/>
    <col min="12" max="12" width="2.7109375" customWidth="1"/>
    <col min="13" max="13" width="7" hidden="1" customWidth="1"/>
    <col min="14" max="14" width="8.5703125" customWidth="1"/>
    <col min="31" max="31" width="7.42578125" customWidth="1"/>
    <col min="32" max="33" width="9.140625" hidden="1" customWidth="1"/>
  </cols>
  <sheetData>
    <row r="1" spans="1:32" ht="19.5" x14ac:dyDescent="0.4">
      <c r="A1" s="96" t="s">
        <v>24</v>
      </c>
      <c r="B1" s="96"/>
      <c r="C1" s="96"/>
      <c r="D1" s="96"/>
      <c r="E1" s="96"/>
      <c r="F1" s="29"/>
      <c r="AF1" s="31" t="s">
        <v>34</v>
      </c>
    </row>
    <row r="2" spans="1:32" ht="13.5" thickBot="1" x14ac:dyDescent="0.25">
      <c r="A2" s="1" t="s">
        <v>0</v>
      </c>
      <c r="C2" s="118" t="s">
        <v>25</v>
      </c>
      <c r="D2" s="119"/>
      <c r="E2" s="119"/>
      <c r="F2" s="120"/>
      <c r="AF2" s="32">
        <f>COUNTIF(A12:AB196,"~*")</f>
        <v>0</v>
      </c>
    </row>
    <row r="3" spans="1:32" ht="13.5" thickTop="1" x14ac:dyDescent="0.2">
      <c r="A3" s="1" t="s">
        <v>1</v>
      </c>
      <c r="C3" s="121"/>
      <c r="D3" s="122"/>
      <c r="E3" s="122"/>
      <c r="F3" s="123"/>
      <c r="AF3" s="31" t="s">
        <v>35</v>
      </c>
    </row>
    <row r="4" spans="1:32" ht="13.5" thickBot="1" x14ac:dyDescent="0.25">
      <c r="A4" s="2" t="s">
        <v>28</v>
      </c>
      <c r="C4" s="69" t="s">
        <v>29</v>
      </c>
      <c r="D4" s="69"/>
      <c r="E4" s="69"/>
      <c r="F4" s="69"/>
      <c r="AF4" s="32">
        <f>COUNTIF(A12:AB196,"  ")</f>
        <v>0</v>
      </c>
    </row>
    <row r="5" spans="1:32" ht="13.5" thickTop="1" x14ac:dyDescent="0.2">
      <c r="A5" s="2" t="s">
        <v>30</v>
      </c>
      <c r="C5" s="70" t="str">
        <f>IF('Pr. 1-3'!C7=100200,"OFF","ON")</f>
        <v>ON</v>
      </c>
      <c r="D5" s="47"/>
      <c r="E5" s="47"/>
      <c r="F5" s="47"/>
      <c r="AF5" s="33" t="s">
        <v>36</v>
      </c>
    </row>
    <row r="6" spans="1:32" ht="13.5" thickBot="1" x14ac:dyDescent="0.25">
      <c r="E6" s="2"/>
      <c r="G6" s="30"/>
      <c r="AF6" s="32">
        <f>COUNTIF(A12:AB196," ")</f>
        <v>0</v>
      </c>
    </row>
    <row r="7" spans="1:32" ht="13.5" thickTop="1" x14ac:dyDescent="0.2">
      <c r="E7" s="2"/>
      <c r="G7" s="30"/>
      <c r="AF7" s="31" t="s">
        <v>37</v>
      </c>
    </row>
    <row r="8" spans="1:32" ht="15.75" thickBot="1" x14ac:dyDescent="0.25">
      <c r="A8" s="103" t="s">
        <v>31</v>
      </c>
      <c r="B8" s="104"/>
      <c r="C8" s="104"/>
      <c r="D8" s="104"/>
      <c r="E8" s="104"/>
      <c r="F8" s="104"/>
      <c r="G8" s="104"/>
      <c r="H8" s="105"/>
      <c r="AF8" s="32">
        <f>AF2+AF4+AF6</f>
        <v>0</v>
      </c>
    </row>
    <row r="9" spans="1:32" ht="13.5" thickTop="1" x14ac:dyDescent="0.2">
      <c r="A9" s="87" t="s">
        <v>32</v>
      </c>
      <c r="B9" s="88"/>
      <c r="C9" s="88"/>
      <c r="D9" s="88"/>
      <c r="E9" s="88"/>
      <c r="F9" s="88"/>
      <c r="G9" s="88"/>
      <c r="H9" s="89"/>
      <c r="AF9" s="31" t="s">
        <v>38</v>
      </c>
    </row>
    <row r="10" spans="1:32" ht="13.5" thickBot="1" x14ac:dyDescent="0.25">
      <c r="A10" s="90" t="s">
        <v>33</v>
      </c>
      <c r="B10" s="91"/>
      <c r="C10" s="91"/>
      <c r="D10" s="91"/>
      <c r="E10" s="91"/>
      <c r="F10" s="91"/>
      <c r="G10" s="91"/>
      <c r="H10" s="92"/>
      <c r="AF10" s="34" t="e">
        <f>(AF8-AF4-AF2)/AF8</f>
        <v>#DIV/0!</v>
      </c>
    </row>
    <row r="11" spans="1:32" ht="13.5" thickTop="1" x14ac:dyDescent="0.2">
      <c r="A11" s="93" t="str">
        <f>IF(Sol.!C5="OFF","     ","A red asterisk (*) will appear in the column to the right of an incorrect answer.")</f>
        <v>A red asterisk (*) will appear in the column to the right of an incorrect answer.</v>
      </c>
      <c r="B11" s="94"/>
      <c r="C11" s="94"/>
      <c r="D11" s="94"/>
      <c r="E11" s="94"/>
      <c r="F11" s="94"/>
      <c r="G11" s="94"/>
      <c r="H11" s="95"/>
      <c r="I11" s="78"/>
      <c r="J11" s="78"/>
      <c r="AF11" t="s">
        <v>39</v>
      </c>
    </row>
    <row r="12" spans="1:32" x14ac:dyDescent="0.2">
      <c r="A12" s="74" t="str">
        <f>IF(Sol.!C5="OFF","     ","For correct grading, enter a zero in cells that you would otherwise leave blank.")</f>
        <v>For correct grading, enter a zero in cells that you would otherwise leave blank.</v>
      </c>
      <c r="AF12" t="s">
        <v>40</v>
      </c>
    </row>
    <row r="13" spans="1:32" ht="15.95" customHeight="1" x14ac:dyDescent="0.2">
      <c r="A13" s="3"/>
      <c r="AF13" t="s">
        <v>41</v>
      </c>
    </row>
    <row r="14" spans="1:32" x14ac:dyDescent="0.2">
      <c r="A14" s="43" t="s">
        <v>60</v>
      </c>
      <c r="B14" s="44"/>
      <c r="C14" s="45"/>
      <c r="D14" s="45"/>
      <c r="E14" s="45"/>
      <c r="F14" s="45"/>
      <c r="G14" s="45"/>
      <c r="H14" s="46"/>
      <c r="K14" s="47"/>
      <c r="AF14" s="31" t="s">
        <v>42</v>
      </c>
    </row>
    <row r="15" spans="1:32" x14ac:dyDescent="0.2">
      <c r="A15" s="47"/>
      <c r="B15" s="48"/>
      <c r="C15" s="110" t="s">
        <v>59</v>
      </c>
      <c r="D15" s="110"/>
      <c r="E15" s="110"/>
      <c r="F15" s="110"/>
      <c r="G15" s="110"/>
      <c r="H15" s="49"/>
      <c r="K15" s="47"/>
      <c r="AF15" s="31" t="s">
        <v>43</v>
      </c>
    </row>
    <row r="16" spans="1:32" x14ac:dyDescent="0.2">
      <c r="A16" s="47"/>
      <c r="B16" s="48"/>
      <c r="C16" s="110" t="s">
        <v>2</v>
      </c>
      <c r="D16" s="110"/>
      <c r="E16" s="110"/>
      <c r="F16" s="110"/>
      <c r="G16" s="110"/>
      <c r="H16" s="49"/>
      <c r="K16" s="47"/>
      <c r="AF16" s="35" t="s">
        <v>44</v>
      </c>
    </row>
    <row r="17" spans="1:32" x14ac:dyDescent="0.2">
      <c r="A17" s="47"/>
      <c r="B17" s="48"/>
      <c r="C17" s="86" t="s">
        <v>65</v>
      </c>
      <c r="D17" s="86"/>
      <c r="E17" s="86"/>
      <c r="F17" s="86"/>
      <c r="G17" s="86"/>
      <c r="H17" s="49"/>
      <c r="K17" s="47"/>
    </row>
    <row r="18" spans="1:32" x14ac:dyDescent="0.2">
      <c r="A18" s="47"/>
      <c r="B18" s="48"/>
      <c r="C18" s="112" t="s">
        <v>21</v>
      </c>
      <c r="D18" s="113"/>
      <c r="E18" s="113"/>
      <c r="F18" s="113"/>
      <c r="G18" s="113"/>
      <c r="H18" s="49"/>
      <c r="K18" s="47"/>
    </row>
    <row r="19" spans="1:32" x14ac:dyDescent="0.2">
      <c r="A19" s="47"/>
      <c r="B19" s="48"/>
      <c r="C19" s="50"/>
      <c r="D19" s="50"/>
      <c r="E19" s="50"/>
      <c r="F19" s="50"/>
      <c r="G19" s="50"/>
      <c r="H19" s="49"/>
      <c r="K19" s="47"/>
      <c r="AF19" s="36" t="s">
        <v>45</v>
      </c>
    </row>
    <row r="20" spans="1:32" ht="15" customHeight="1" x14ac:dyDescent="0.2">
      <c r="A20" s="47"/>
      <c r="B20" s="48"/>
      <c r="C20" s="71" t="s">
        <v>13</v>
      </c>
      <c r="D20" s="24"/>
      <c r="E20" s="50"/>
      <c r="F20" s="13"/>
      <c r="G20" s="52">
        <v>72618</v>
      </c>
      <c r="H20" s="10"/>
      <c r="K20" s="47"/>
      <c r="AF20" s="36" t="s">
        <v>47</v>
      </c>
    </row>
    <row r="21" spans="1:32" ht="15" customHeight="1" x14ac:dyDescent="0.2">
      <c r="A21" s="47"/>
      <c r="B21" s="48"/>
      <c r="C21" s="50" t="s">
        <v>14</v>
      </c>
      <c r="D21" s="55"/>
      <c r="E21" s="50"/>
      <c r="F21" s="50"/>
      <c r="G21" s="50"/>
      <c r="H21" s="56"/>
      <c r="K21" s="47"/>
      <c r="M21" t="s">
        <v>15</v>
      </c>
      <c r="AF21" s="36" t="s">
        <v>48</v>
      </c>
    </row>
    <row r="22" spans="1:32" ht="15" customHeight="1" x14ac:dyDescent="0.2">
      <c r="A22" s="47"/>
      <c r="B22" s="48"/>
      <c r="C22" s="51" t="s">
        <v>15</v>
      </c>
      <c r="D22" s="24"/>
      <c r="E22" s="52">
        <v>51278</v>
      </c>
      <c r="F22" s="13"/>
      <c r="G22" s="50"/>
      <c r="H22" s="49"/>
      <c r="K22" s="47"/>
      <c r="M22" t="s">
        <v>22</v>
      </c>
      <c r="AF22" s="36" t="s">
        <v>49</v>
      </c>
    </row>
    <row r="23" spans="1:32" ht="15" customHeight="1" x14ac:dyDescent="0.2">
      <c r="A23" s="47"/>
      <c r="B23" s="48"/>
      <c r="C23" s="51" t="s">
        <v>26</v>
      </c>
      <c r="D23" s="24"/>
      <c r="E23" s="57">
        <v>14676</v>
      </c>
      <c r="F23" s="13"/>
      <c r="G23" s="50"/>
      <c r="H23" s="49"/>
      <c r="K23" s="47"/>
      <c r="M23" t="s">
        <v>27</v>
      </c>
      <c r="AF23" s="37" t="s">
        <v>50</v>
      </c>
    </row>
    <row r="24" spans="1:32" ht="15" customHeight="1" x14ac:dyDescent="0.2">
      <c r="A24" s="47"/>
      <c r="B24" s="48"/>
      <c r="C24" s="51" t="s">
        <v>22</v>
      </c>
      <c r="D24" s="24"/>
      <c r="E24" s="58">
        <v>1204</v>
      </c>
      <c r="F24" s="13"/>
      <c r="G24" s="50"/>
      <c r="H24" s="49"/>
      <c r="K24" s="47"/>
      <c r="M24" t="s">
        <v>67</v>
      </c>
      <c r="AF24" s="36" t="s">
        <v>51</v>
      </c>
    </row>
    <row r="25" spans="1:32" ht="15" customHeight="1" x14ac:dyDescent="0.2">
      <c r="A25" s="47"/>
      <c r="B25" s="48"/>
      <c r="C25" s="51" t="s">
        <v>27</v>
      </c>
      <c r="D25" s="24"/>
      <c r="E25" s="58">
        <v>882</v>
      </c>
      <c r="F25" s="13"/>
      <c r="G25" s="50"/>
      <c r="H25" s="49"/>
      <c r="K25" s="47"/>
      <c r="M25" t="s">
        <v>63</v>
      </c>
      <c r="AF25" s="37" t="s">
        <v>52</v>
      </c>
    </row>
    <row r="26" spans="1:32" ht="15" customHeight="1" x14ac:dyDescent="0.2">
      <c r="A26" s="47"/>
      <c r="B26" s="48"/>
      <c r="C26" s="51" t="s">
        <v>67</v>
      </c>
      <c r="D26" s="24"/>
      <c r="E26" s="53">
        <v>6214</v>
      </c>
      <c r="F26" s="13"/>
      <c r="G26" s="50"/>
      <c r="H26" s="49"/>
      <c r="K26" s="47"/>
      <c r="M26" t="s">
        <v>13</v>
      </c>
    </row>
    <row r="27" spans="1:32" ht="15" customHeight="1" x14ac:dyDescent="0.2">
      <c r="A27" s="47"/>
      <c r="B27" s="48"/>
      <c r="C27" s="54" t="s">
        <v>20</v>
      </c>
      <c r="D27" s="50"/>
      <c r="E27" s="50"/>
      <c r="F27" s="50"/>
      <c r="G27" s="59">
        <f>-SUM(E22:E26)</f>
        <v>-74254</v>
      </c>
      <c r="H27" s="10"/>
      <c r="K27" s="47"/>
      <c r="M27" t="s">
        <v>26</v>
      </c>
    </row>
    <row r="28" spans="1:32" ht="15" customHeight="1" thickBot="1" x14ac:dyDescent="0.25">
      <c r="A28" s="47"/>
      <c r="B28" s="48"/>
      <c r="C28" s="71" t="s">
        <v>68</v>
      </c>
      <c r="D28" s="50"/>
      <c r="E28" s="50"/>
      <c r="F28" s="50"/>
      <c r="G28" s="60">
        <f>G20+G27</f>
        <v>-1636</v>
      </c>
      <c r="H28" s="10"/>
      <c r="K28" s="47"/>
    </row>
    <row r="29" spans="1:32" ht="13.5" thickTop="1" x14ac:dyDescent="0.2">
      <c r="A29" s="47"/>
      <c r="B29" s="61"/>
      <c r="C29" s="62"/>
      <c r="D29" s="62"/>
      <c r="E29" s="62"/>
      <c r="F29" s="62"/>
      <c r="G29" s="62"/>
      <c r="H29" s="63"/>
      <c r="K29" s="47"/>
    </row>
    <row r="30" spans="1:32" x14ac:dyDescent="0.2">
      <c r="A30" s="47"/>
      <c r="B30" s="47"/>
      <c r="C30" s="47"/>
      <c r="D30" s="47"/>
      <c r="E30" s="47"/>
      <c r="F30" s="47"/>
      <c r="G30" s="47"/>
      <c r="H30" s="47"/>
      <c r="I30" s="47"/>
      <c r="J30" s="47"/>
      <c r="K30" s="47"/>
    </row>
    <row r="31" spans="1:32" x14ac:dyDescent="0.2">
      <c r="A31" s="43" t="s">
        <v>61</v>
      </c>
      <c r="B31" s="44"/>
      <c r="C31" s="45"/>
      <c r="D31" s="45"/>
      <c r="E31" s="45"/>
      <c r="F31" s="45"/>
      <c r="G31" s="45"/>
      <c r="H31" s="45"/>
      <c r="I31" s="45"/>
      <c r="J31" s="45"/>
      <c r="K31" s="45"/>
      <c r="L31" s="46"/>
      <c r="AF31" t="s">
        <v>53</v>
      </c>
    </row>
    <row r="32" spans="1:32" x14ac:dyDescent="0.2">
      <c r="A32" s="47"/>
      <c r="B32" s="48"/>
      <c r="C32" s="110" t="s">
        <v>59</v>
      </c>
      <c r="D32" s="110"/>
      <c r="E32" s="110"/>
      <c r="F32" s="110"/>
      <c r="G32" s="110"/>
      <c r="H32" s="111"/>
      <c r="I32" s="111"/>
      <c r="J32" s="111"/>
      <c r="K32" s="111"/>
      <c r="L32" s="49"/>
      <c r="AF32" t="s">
        <v>54</v>
      </c>
    </row>
    <row r="33" spans="1:32" x14ac:dyDescent="0.2">
      <c r="A33" s="47"/>
      <c r="B33" s="48"/>
      <c r="C33" s="110" t="s">
        <v>69</v>
      </c>
      <c r="D33" s="110"/>
      <c r="E33" s="110"/>
      <c r="F33" s="110"/>
      <c r="G33" s="110"/>
      <c r="H33" s="111"/>
      <c r="I33" s="111"/>
      <c r="J33" s="111"/>
      <c r="K33" s="111"/>
      <c r="L33" s="49"/>
      <c r="AF33" t="s">
        <v>55</v>
      </c>
    </row>
    <row r="34" spans="1:32" x14ac:dyDescent="0.2">
      <c r="A34" s="47"/>
      <c r="B34" s="48"/>
      <c r="C34" s="86" t="s">
        <v>65</v>
      </c>
      <c r="D34" s="86"/>
      <c r="E34" s="86"/>
      <c r="F34" s="86"/>
      <c r="G34" s="86"/>
      <c r="H34" s="111"/>
      <c r="I34" s="111"/>
      <c r="J34" s="111"/>
      <c r="K34" s="111"/>
      <c r="L34" s="49"/>
      <c r="AF34" t="s">
        <v>56</v>
      </c>
    </row>
    <row r="35" spans="1:32" x14ac:dyDescent="0.2">
      <c r="A35" s="47"/>
      <c r="B35" s="48"/>
      <c r="C35" s="112" t="s">
        <v>21</v>
      </c>
      <c r="D35" s="113"/>
      <c r="E35" s="113"/>
      <c r="F35" s="113"/>
      <c r="G35" s="113"/>
      <c r="H35" s="114"/>
      <c r="I35" s="114"/>
      <c r="J35" s="114"/>
      <c r="K35" s="114"/>
      <c r="L35" s="49"/>
      <c r="AF35" t="s">
        <v>57</v>
      </c>
    </row>
    <row r="36" spans="1:32" x14ac:dyDescent="0.2">
      <c r="A36" s="47"/>
      <c r="B36" s="48"/>
      <c r="C36" s="50"/>
      <c r="D36" s="50"/>
      <c r="E36" s="73" t="s">
        <v>70</v>
      </c>
      <c r="F36" s="73"/>
      <c r="G36" s="73" t="s">
        <v>71</v>
      </c>
      <c r="H36" s="73"/>
      <c r="I36" s="73" t="s">
        <v>78</v>
      </c>
      <c r="J36" s="73"/>
      <c r="K36" s="73" t="s">
        <v>72</v>
      </c>
      <c r="L36" s="49"/>
    </row>
    <row r="37" spans="1:32" ht="15" customHeight="1" x14ac:dyDescent="0.2">
      <c r="A37" s="47"/>
      <c r="B37" s="48"/>
      <c r="C37" s="71" t="s">
        <v>73</v>
      </c>
      <c r="D37" s="50"/>
      <c r="E37" s="64">
        <v>53</v>
      </c>
      <c r="F37" s="50"/>
      <c r="G37" s="64">
        <v>12599</v>
      </c>
      <c r="H37" s="50"/>
      <c r="I37" s="64">
        <v>3579</v>
      </c>
      <c r="J37" s="50"/>
      <c r="K37" s="64">
        <v>16231</v>
      </c>
      <c r="L37" s="10"/>
    </row>
    <row r="38" spans="1:32" ht="15" customHeight="1" x14ac:dyDescent="0.2">
      <c r="A38" s="47"/>
      <c r="B38" s="48"/>
      <c r="C38" s="71" t="s">
        <v>74</v>
      </c>
      <c r="D38" s="24"/>
      <c r="E38" s="75">
        <v>0</v>
      </c>
      <c r="F38" s="13"/>
      <c r="G38" s="75">
        <v>-1636</v>
      </c>
      <c r="H38" s="13"/>
      <c r="I38" s="75">
        <v>0</v>
      </c>
      <c r="J38" s="13"/>
      <c r="K38" s="75">
        <v>-1636</v>
      </c>
      <c r="L38" s="10"/>
    </row>
    <row r="39" spans="1:32" ht="15" customHeight="1" x14ac:dyDescent="0.2">
      <c r="A39" s="47"/>
      <c r="B39" s="48"/>
      <c r="C39" s="71" t="s">
        <v>75</v>
      </c>
      <c r="D39" s="24"/>
      <c r="E39" s="76">
        <v>0</v>
      </c>
      <c r="F39" s="13"/>
      <c r="G39" s="76">
        <v>-1319</v>
      </c>
      <c r="H39" s="13"/>
      <c r="I39" s="76">
        <v>0</v>
      </c>
      <c r="J39" s="13"/>
      <c r="K39" s="76">
        <v>-1319</v>
      </c>
      <c r="L39" s="10"/>
    </row>
    <row r="40" spans="1:32" ht="15" customHeight="1" x14ac:dyDescent="0.2">
      <c r="A40" s="47"/>
      <c r="B40" s="48"/>
      <c r="C40" s="71" t="s">
        <v>76</v>
      </c>
      <c r="D40" s="24"/>
      <c r="E40" s="77">
        <v>0</v>
      </c>
      <c r="F40" s="50"/>
      <c r="G40" s="77">
        <v>0</v>
      </c>
      <c r="H40" s="50"/>
      <c r="I40" s="77">
        <v>721</v>
      </c>
      <c r="J40" s="50"/>
      <c r="K40" s="77">
        <v>721</v>
      </c>
      <c r="L40" s="10"/>
    </row>
    <row r="41" spans="1:32" ht="15" customHeight="1" thickBot="1" x14ac:dyDescent="0.25">
      <c r="A41" s="47"/>
      <c r="B41" s="48"/>
      <c r="C41" s="71" t="s">
        <v>77</v>
      </c>
      <c r="D41" s="50"/>
      <c r="E41" s="65">
        <f>E37+E40</f>
        <v>53</v>
      </c>
      <c r="F41" s="50"/>
      <c r="G41" s="65">
        <f>SUM(G37:G40)</f>
        <v>9644</v>
      </c>
      <c r="H41" s="50"/>
      <c r="I41" s="65">
        <f>I37+I40</f>
        <v>4300</v>
      </c>
      <c r="J41" s="50"/>
      <c r="K41" s="65">
        <f>SUM(K37:K40)</f>
        <v>13997</v>
      </c>
      <c r="L41" s="10"/>
    </row>
    <row r="42" spans="1:32" ht="13.5" thickTop="1" x14ac:dyDescent="0.2">
      <c r="A42" s="47"/>
      <c r="B42" s="61"/>
      <c r="C42" s="62"/>
      <c r="D42" s="62"/>
      <c r="E42" s="62"/>
      <c r="F42" s="62"/>
      <c r="G42" s="62"/>
      <c r="H42" s="62"/>
      <c r="I42" s="62"/>
      <c r="J42" s="62"/>
      <c r="K42" s="62"/>
      <c r="L42" s="63"/>
    </row>
    <row r="43" spans="1:32" x14ac:dyDescent="0.2">
      <c r="A43" s="47"/>
      <c r="B43" s="47"/>
      <c r="C43" s="47"/>
      <c r="D43" s="47"/>
      <c r="E43" s="47"/>
      <c r="F43" s="47"/>
      <c r="G43" s="47"/>
      <c r="H43" s="47"/>
      <c r="I43" s="47"/>
      <c r="J43" s="47"/>
      <c r="K43" s="47"/>
    </row>
    <row r="44" spans="1:32" x14ac:dyDescent="0.2">
      <c r="A44" s="43" t="s">
        <v>64</v>
      </c>
      <c r="B44" s="44"/>
      <c r="C44" s="45"/>
      <c r="D44" s="45"/>
      <c r="E44" s="45"/>
      <c r="F44" s="45"/>
      <c r="G44" s="45"/>
      <c r="H44" s="46"/>
      <c r="K44" s="47"/>
    </row>
    <row r="45" spans="1:32" x14ac:dyDescent="0.2">
      <c r="A45" s="47"/>
      <c r="B45" s="48"/>
      <c r="C45" s="110" t="s">
        <v>59</v>
      </c>
      <c r="D45" s="110"/>
      <c r="E45" s="110"/>
      <c r="F45" s="110"/>
      <c r="G45" s="110"/>
      <c r="H45" s="49"/>
      <c r="K45" s="47"/>
    </row>
    <row r="46" spans="1:32" x14ac:dyDescent="0.2">
      <c r="A46" s="47"/>
      <c r="B46" s="48"/>
      <c r="C46" s="110" t="s">
        <v>3</v>
      </c>
      <c r="D46" s="110"/>
      <c r="E46" s="110"/>
      <c r="F46" s="110"/>
      <c r="G46" s="110"/>
      <c r="H46" s="49"/>
      <c r="K46" s="47"/>
    </row>
    <row r="47" spans="1:32" x14ac:dyDescent="0.2">
      <c r="A47" s="47"/>
      <c r="B47" s="48"/>
      <c r="C47" s="115" t="s">
        <v>66</v>
      </c>
      <c r="D47" s="86"/>
      <c r="E47" s="86"/>
      <c r="F47" s="86"/>
      <c r="G47" s="86"/>
      <c r="H47" s="49"/>
      <c r="K47" s="47"/>
    </row>
    <row r="48" spans="1:32" x14ac:dyDescent="0.2">
      <c r="A48" s="47"/>
      <c r="B48" s="48"/>
      <c r="C48" s="112" t="s">
        <v>21</v>
      </c>
      <c r="D48" s="113"/>
      <c r="E48" s="113"/>
      <c r="F48" s="113"/>
      <c r="G48" s="113"/>
      <c r="H48" s="49"/>
      <c r="K48" s="47"/>
    </row>
    <row r="49" spans="1:11" ht="15" customHeight="1" x14ac:dyDescent="0.2">
      <c r="A49" s="47"/>
      <c r="B49" s="48"/>
      <c r="C49" s="117" t="s">
        <v>4</v>
      </c>
      <c r="D49" s="117"/>
      <c r="E49" s="117"/>
      <c r="F49" s="117"/>
      <c r="G49" s="117"/>
      <c r="H49" s="49"/>
      <c r="K49" s="47"/>
    </row>
    <row r="50" spans="1:11" ht="15" customHeight="1" x14ac:dyDescent="0.2">
      <c r="A50" s="47"/>
      <c r="B50" s="48"/>
      <c r="C50" s="50" t="s">
        <v>5</v>
      </c>
      <c r="D50" s="50"/>
      <c r="E50" s="50"/>
      <c r="F50" s="50"/>
      <c r="G50" s="64">
        <v>2210</v>
      </c>
      <c r="H50" s="10"/>
      <c r="K50" s="47"/>
    </row>
    <row r="51" spans="1:11" ht="15" customHeight="1" x14ac:dyDescent="0.2">
      <c r="A51" s="47"/>
      <c r="B51" s="48"/>
      <c r="C51" s="50" t="s">
        <v>16</v>
      </c>
      <c r="D51" s="50"/>
      <c r="E51" s="50"/>
      <c r="F51" s="50"/>
      <c r="G51" s="57">
        <v>8790</v>
      </c>
      <c r="H51" s="10"/>
      <c r="K51" s="47"/>
    </row>
    <row r="52" spans="1:11" ht="15" customHeight="1" x14ac:dyDescent="0.2">
      <c r="A52" s="47"/>
      <c r="B52" s="48"/>
      <c r="C52" s="50" t="s">
        <v>23</v>
      </c>
      <c r="D52" s="50"/>
      <c r="E52" s="50"/>
      <c r="F52" s="50"/>
      <c r="G52" s="57">
        <v>25958</v>
      </c>
      <c r="H52" s="10"/>
      <c r="K52" s="47"/>
    </row>
    <row r="53" spans="1:11" ht="15" customHeight="1" x14ac:dyDescent="0.2">
      <c r="A53" s="47"/>
      <c r="B53" s="48"/>
      <c r="C53" s="55" t="s">
        <v>17</v>
      </c>
      <c r="D53" s="50"/>
      <c r="E53" s="50"/>
      <c r="F53" s="50"/>
      <c r="G53" s="66">
        <v>4446</v>
      </c>
      <c r="H53" s="10"/>
      <c r="K53" s="47"/>
    </row>
    <row r="54" spans="1:11" ht="15" customHeight="1" thickBot="1" x14ac:dyDescent="0.25">
      <c r="A54" s="47"/>
      <c r="B54" s="48"/>
      <c r="C54" s="55" t="s">
        <v>6</v>
      </c>
      <c r="D54" s="50"/>
      <c r="E54" s="50"/>
      <c r="F54" s="50"/>
      <c r="G54" s="65">
        <f>SUM(G50:G53)</f>
        <v>41404</v>
      </c>
      <c r="H54" s="10"/>
      <c r="K54" s="47"/>
    </row>
    <row r="55" spans="1:11" ht="15" customHeight="1" thickTop="1" x14ac:dyDescent="0.2">
      <c r="A55" s="47"/>
      <c r="B55" s="48"/>
      <c r="C55" s="55"/>
      <c r="D55" s="50"/>
      <c r="E55" s="50"/>
      <c r="F55" s="50"/>
      <c r="G55" s="50"/>
      <c r="H55" s="49"/>
      <c r="K55" s="47"/>
    </row>
    <row r="56" spans="1:11" ht="15" customHeight="1" x14ac:dyDescent="0.2">
      <c r="A56" s="47"/>
      <c r="B56" s="48"/>
      <c r="C56" s="110" t="s">
        <v>7</v>
      </c>
      <c r="D56" s="110"/>
      <c r="E56" s="110"/>
      <c r="F56" s="110"/>
      <c r="G56" s="110"/>
      <c r="H56" s="49"/>
      <c r="K56" s="47"/>
    </row>
    <row r="57" spans="1:11" ht="15" customHeight="1" x14ac:dyDescent="0.2">
      <c r="A57" s="47"/>
      <c r="B57" s="48"/>
      <c r="C57" s="55" t="s">
        <v>8</v>
      </c>
      <c r="D57" s="50"/>
      <c r="E57" s="52">
        <v>7759</v>
      </c>
      <c r="F57" s="13"/>
      <c r="G57" s="50"/>
      <c r="H57" s="10"/>
      <c r="K57" s="47"/>
    </row>
    <row r="58" spans="1:11" ht="15" customHeight="1" x14ac:dyDescent="0.2">
      <c r="A58" s="47"/>
      <c r="B58" s="48"/>
      <c r="C58" s="55" t="s">
        <v>62</v>
      </c>
      <c r="D58" s="50"/>
      <c r="E58" s="67">
        <v>12705</v>
      </c>
      <c r="F58" s="13"/>
      <c r="G58" s="50"/>
      <c r="H58" s="10"/>
      <c r="K58" s="47"/>
    </row>
    <row r="59" spans="1:11" ht="15" customHeight="1" x14ac:dyDescent="0.2">
      <c r="A59" s="47"/>
      <c r="B59" s="48"/>
      <c r="C59" s="55" t="s">
        <v>18</v>
      </c>
      <c r="D59" s="50"/>
      <c r="E59" s="66">
        <v>6943</v>
      </c>
      <c r="F59" s="13"/>
      <c r="G59" s="50"/>
      <c r="H59" s="10"/>
      <c r="K59" s="47"/>
    </row>
    <row r="60" spans="1:11" ht="15" customHeight="1" x14ac:dyDescent="0.2">
      <c r="A60" s="47"/>
      <c r="B60" s="48"/>
      <c r="C60" s="55" t="s">
        <v>19</v>
      </c>
      <c r="D60" s="50"/>
      <c r="E60" s="50"/>
      <c r="F60" s="50"/>
      <c r="G60" s="52">
        <f>SUM(E57:E59)</f>
        <v>27407</v>
      </c>
      <c r="H60" s="10"/>
      <c r="K60" s="47"/>
    </row>
    <row r="61" spans="1:11" ht="15" customHeight="1" x14ac:dyDescent="0.2">
      <c r="A61" s="47"/>
      <c r="B61" s="48"/>
      <c r="C61" s="68"/>
      <c r="D61" s="50"/>
      <c r="E61" s="50"/>
      <c r="F61" s="50"/>
      <c r="G61" s="50"/>
      <c r="H61" s="49"/>
      <c r="K61" s="47"/>
    </row>
    <row r="62" spans="1:11" ht="15" customHeight="1" x14ac:dyDescent="0.2">
      <c r="A62" s="47"/>
      <c r="B62" s="48"/>
      <c r="C62" s="110" t="s">
        <v>9</v>
      </c>
      <c r="D62" s="110"/>
      <c r="E62" s="110"/>
      <c r="F62" s="110"/>
      <c r="G62" s="110"/>
      <c r="H62" s="49"/>
      <c r="K62" s="47"/>
    </row>
    <row r="63" spans="1:11" ht="15" customHeight="1" x14ac:dyDescent="0.2">
      <c r="A63" s="47"/>
      <c r="B63" s="48"/>
      <c r="C63" s="79" t="s">
        <v>79</v>
      </c>
      <c r="D63" s="50"/>
      <c r="E63" s="52">
        <v>53</v>
      </c>
      <c r="F63" s="13"/>
      <c r="G63" s="50"/>
      <c r="H63" s="49"/>
      <c r="K63" s="47"/>
    </row>
    <row r="64" spans="1:11" ht="15" customHeight="1" x14ac:dyDescent="0.2">
      <c r="A64" s="47"/>
      <c r="B64" s="48"/>
      <c r="C64" s="55" t="s">
        <v>10</v>
      </c>
      <c r="D64" s="50"/>
      <c r="E64" s="67">
        <v>9644</v>
      </c>
      <c r="F64" s="13"/>
      <c r="G64" s="50"/>
      <c r="H64" s="49"/>
      <c r="K64" s="47"/>
    </row>
    <row r="65" spans="1:11" ht="15" customHeight="1" x14ac:dyDescent="0.2">
      <c r="A65" s="47"/>
      <c r="B65" s="48"/>
      <c r="C65" s="79" t="s">
        <v>80</v>
      </c>
      <c r="D65" s="50"/>
      <c r="E65" s="66">
        <v>4300</v>
      </c>
      <c r="F65" s="13"/>
      <c r="G65" s="50"/>
      <c r="H65" s="10"/>
      <c r="K65" s="47"/>
    </row>
    <row r="66" spans="1:11" ht="15" customHeight="1" x14ac:dyDescent="0.2">
      <c r="A66" s="47"/>
      <c r="B66" s="48"/>
      <c r="C66" s="55" t="s">
        <v>12</v>
      </c>
      <c r="D66" s="50"/>
      <c r="E66" s="50"/>
      <c r="F66" s="13"/>
      <c r="G66" s="59">
        <f>SUM(E63:E65)</f>
        <v>13997</v>
      </c>
      <c r="H66" s="10"/>
      <c r="K66" s="47"/>
    </row>
    <row r="67" spans="1:11" ht="15" customHeight="1" thickBot="1" x14ac:dyDescent="0.25">
      <c r="A67" s="47"/>
      <c r="B67" s="48"/>
      <c r="C67" s="50" t="s">
        <v>11</v>
      </c>
      <c r="D67" s="50"/>
      <c r="E67" s="50"/>
      <c r="F67" s="50"/>
      <c r="G67" s="65">
        <f>G60+G66</f>
        <v>41404</v>
      </c>
      <c r="H67" s="10"/>
      <c r="K67" s="47"/>
    </row>
    <row r="68" spans="1:11" ht="13.5" thickTop="1" x14ac:dyDescent="0.2">
      <c r="A68" s="47"/>
      <c r="B68" s="61"/>
      <c r="C68" s="62"/>
      <c r="D68" s="62"/>
      <c r="E68" s="62"/>
      <c r="F68" s="62"/>
      <c r="G68" s="62"/>
      <c r="H68" s="63"/>
      <c r="K68" s="47"/>
    </row>
    <row r="69" spans="1:11" x14ac:dyDescent="0.2">
      <c r="A69" s="47"/>
      <c r="B69" s="47"/>
      <c r="C69" s="47"/>
      <c r="D69" s="47"/>
      <c r="E69" s="47"/>
      <c r="F69" s="47"/>
      <c r="G69" s="47"/>
      <c r="H69" s="47"/>
      <c r="I69" s="47"/>
      <c r="J69" s="47"/>
      <c r="K69" s="47"/>
    </row>
  </sheetData>
  <sheetProtection password="A5B9" sheet="1" objects="1" scenarios="1"/>
  <mergeCells count="22">
    <mergeCell ref="A10:H10"/>
    <mergeCell ref="A11:H11"/>
    <mergeCell ref="C48:G48"/>
    <mergeCell ref="C45:G45"/>
    <mergeCell ref="C46:G46"/>
    <mergeCell ref="C47:G47"/>
    <mergeCell ref="A1:E1"/>
    <mergeCell ref="C2:F2"/>
    <mergeCell ref="C3:F3"/>
    <mergeCell ref="A8:H8"/>
    <mergeCell ref="A9:H9"/>
    <mergeCell ref="C49:G49"/>
    <mergeCell ref="C56:G56"/>
    <mergeCell ref="C62:G62"/>
    <mergeCell ref="C15:G15"/>
    <mergeCell ref="C16:G16"/>
    <mergeCell ref="C17:G17"/>
    <mergeCell ref="C18:G18"/>
    <mergeCell ref="C32:K32"/>
    <mergeCell ref="C33:K33"/>
    <mergeCell ref="C34:K34"/>
    <mergeCell ref="C35:K35"/>
  </mergeCells>
  <phoneticPr fontId="0" type="noConversion"/>
  <dataValidations count="6">
    <dataValidation allowBlank="1" showErrorMessage="1" sqref="G66 I41 E37 E41 G27:G28 G37 C5 K41 K37 I37 G41"/>
    <dataValidation allowBlank="1" showInputMessage="1" showErrorMessage="1" prompt="This number should be equal to total assets." sqref="G67"/>
    <dataValidation type="list" allowBlank="1" showInputMessage="1" showErrorMessage="1" prompt="Select your answer from the drop-down list." sqref="C22">
      <formula1>$M$21:$M$27</formula1>
    </dataValidation>
    <dataValidation type="list" allowBlank="1" showErrorMessage="1" prompt="Select your answer from the drop-down list." sqref="C23:C26">
      <formula1>$M$21:$M$27</formula1>
    </dataValidation>
    <dataValidation type="list" allowBlank="1" showInputMessage="1" showErrorMessage="1" prompt="Select from the drop-down list. &quot;ON&quot; enables scoring, &quot;OFF&quot; turns scoring off. When set to &quot;ON,&quot; incorrect answers are marked with a red asterisk, and the student's percentage score is calculated and displayed on the student's answer sheet." sqref="G6:G7">
      <formula1>"ON, OFF"</formula1>
    </dataValidation>
    <dataValidation allowBlank="1" showInputMessage="1" showErrorMessage="1" prompt="Enter items to be deducted as negative values." sqref="G38"/>
  </dataValidations>
  <pageMargins left="0.75" right="0.75" top="1" bottom="1" header="0.5" footer="0.5"/>
  <headerFooter alignWithMargins="0"/>
  <ignoredErrors>
    <ignoredError sqref="A15:A19 A26:A30 A32:A43 A45 A21:A23 A20" numberStoredAsText="1"/>
  </ignoredErrors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Pr. 1-3</vt:lpstr>
      <vt:lpstr>Sol.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Updated for 8e by Mark Sears</dc:creator>
  <cp:lastModifiedBy>Mark Sears</cp:lastModifiedBy>
  <dcterms:created xsi:type="dcterms:W3CDTF">2003-04-02T14:20:56Z</dcterms:created>
  <dcterms:modified xsi:type="dcterms:W3CDTF">2016-10-28T21:00:26Z</dcterms:modified>
</cp:coreProperties>
</file>