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195" windowHeight="7455"/>
  </bookViews>
  <sheets>
    <sheet name="Sectors" sheetId="1" r:id="rId1"/>
    <sheet name="Financial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2" i="1"/>
  <c r="M40" i="2"/>
  <c r="M41" i="2"/>
  <c r="M42" i="2"/>
  <c r="M43" i="2"/>
  <c r="M44" i="2"/>
  <c r="M45" i="2"/>
  <c r="M39" i="2"/>
  <c r="M27" i="2"/>
  <c r="M28" i="2"/>
  <c r="M29" i="2"/>
  <c r="M30" i="2"/>
  <c r="M31" i="2"/>
  <c r="M32" i="2"/>
  <c r="M33" i="2"/>
  <c r="M34" i="2"/>
  <c r="M35" i="2"/>
  <c r="M36" i="2"/>
  <c r="M26" i="2"/>
  <c r="M3" i="2"/>
  <c r="M4" i="2"/>
  <c r="M5" i="2"/>
  <c r="M6" i="2"/>
  <c r="M7" i="2"/>
  <c r="M8" i="2"/>
  <c r="M10" i="2"/>
  <c r="M11" i="2"/>
  <c r="M12" i="2"/>
  <c r="M13" i="2"/>
  <c r="M14" i="2"/>
  <c r="M15" i="2"/>
  <c r="M16" i="2"/>
  <c r="M17" i="2"/>
  <c r="M18" i="2"/>
  <c r="M20" i="2"/>
  <c r="M21" i="2"/>
  <c r="M2" i="2"/>
  <c r="K40" i="2"/>
  <c r="K41" i="2"/>
  <c r="K42" i="2"/>
  <c r="K43" i="2"/>
  <c r="K44" i="2"/>
  <c r="K45" i="2"/>
  <c r="K39" i="2"/>
  <c r="K27" i="2"/>
  <c r="K28" i="2"/>
  <c r="K29" i="2"/>
  <c r="K30" i="2"/>
  <c r="K31" i="2"/>
  <c r="K32" i="2"/>
  <c r="K33" i="2"/>
  <c r="K34" i="2"/>
  <c r="K35" i="2"/>
  <c r="K36" i="2"/>
  <c r="K26" i="2"/>
  <c r="K10" i="2"/>
  <c r="K11" i="2"/>
  <c r="K12" i="2"/>
  <c r="K13" i="2"/>
  <c r="K14" i="2"/>
  <c r="K15" i="2"/>
  <c r="K16" i="2"/>
  <c r="K17" i="2"/>
  <c r="K18" i="2"/>
  <c r="K20" i="2"/>
  <c r="K21" i="2"/>
  <c r="K7" i="2"/>
  <c r="K8" i="2"/>
  <c r="K3" i="2"/>
  <c r="K4" i="2"/>
  <c r="K5" i="2"/>
  <c r="K6" i="2"/>
  <c r="K2" i="2"/>
  <c r="D10" i="2"/>
  <c r="D11" i="2"/>
  <c r="D12" i="2"/>
  <c r="D13" i="2"/>
  <c r="D14" i="2"/>
  <c r="D15" i="2"/>
  <c r="D16" i="2"/>
  <c r="D17" i="2"/>
  <c r="D18" i="2"/>
  <c r="D20" i="2"/>
  <c r="D21" i="2"/>
  <c r="D26" i="2"/>
  <c r="D27" i="2"/>
  <c r="D28" i="2"/>
  <c r="D29" i="2"/>
  <c r="D30" i="2"/>
  <c r="D31" i="2"/>
  <c r="D32" i="2"/>
  <c r="D33" i="2"/>
  <c r="D34" i="2"/>
  <c r="D35" i="2"/>
  <c r="D36" i="2"/>
  <c r="D39" i="2"/>
  <c r="D40" i="2"/>
  <c r="D41" i="2"/>
  <c r="D42" i="2"/>
  <c r="D43" i="2"/>
  <c r="D44" i="2"/>
  <c r="D45" i="2"/>
  <c r="D47" i="2"/>
  <c r="D48" i="2"/>
  <c r="D49" i="2"/>
  <c r="D50" i="2"/>
  <c r="D51" i="2"/>
  <c r="D52" i="2"/>
  <c r="D53" i="2"/>
  <c r="D3" i="2"/>
  <c r="D4" i="2"/>
  <c r="D5" i="2"/>
  <c r="D6" i="2"/>
  <c r="D7" i="2"/>
  <c r="D8" i="2"/>
  <c r="D2" i="2"/>
  <c r="E3" i="1"/>
  <c r="E4" i="1"/>
  <c r="E5" i="1"/>
  <c r="E6" i="1"/>
  <c r="E7" i="1"/>
  <c r="E8" i="1"/>
  <c r="E9" i="1"/>
  <c r="E2" i="1"/>
  <c r="C3" i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<sst xmlns="http://schemas.openxmlformats.org/spreadsheetml/2006/main" count="158" uniqueCount="70">
  <si>
    <t xml:space="preserve">End Use </t>
  </si>
  <si>
    <t xml:space="preserve">Volume (Lbs.) </t>
  </si>
  <si>
    <t>Revenue ($)</t>
  </si>
  <si>
    <t xml:space="preserve">Aerospace </t>
  </si>
  <si>
    <t xml:space="preserve">Electronics </t>
  </si>
  <si>
    <t xml:space="preserve">Medical </t>
  </si>
  <si>
    <t xml:space="preserve">Military </t>
  </si>
  <si>
    <t xml:space="preserve">Automotive </t>
  </si>
  <si>
    <t xml:space="preserve">Jewelry </t>
  </si>
  <si>
    <t>Misc.</t>
  </si>
  <si>
    <t xml:space="preserve">Total </t>
  </si>
  <si>
    <t>Other Income (and Expenses)</t>
  </si>
  <si>
    <t>Electroplated Wire Corporation Fisk Alloy Conductors, Inc.</t>
  </si>
  <si>
    <t>Combined Balance Sheets December 31, 2007 and 2006</t>
  </si>
  <si>
    <t>Assets</t>
  </si>
  <si>
    <t>Current Assets</t>
  </si>
  <si>
    <t>Other Assets</t>
  </si>
  <si>
    <t>Liabilities and Equity</t>
  </si>
  <si>
    <t>Current Liabilities</t>
  </si>
  <si>
    <t>Equity</t>
  </si>
  <si>
    <t>Total</t>
  </si>
  <si>
    <t>26,656,020</t>
  </si>
  <si>
    <t>4,228,219</t>
  </si>
  <si>
    <t>3,673,336</t>
  </si>
  <si>
    <t>Inventories</t>
  </si>
  <si>
    <t>5,751,113</t>
  </si>
  <si>
    <t>Deposits</t>
  </si>
  <si>
    <t>536,483</t>
  </si>
  <si>
    <t xml:space="preserve">Net Sales </t>
  </si>
  <si>
    <t xml:space="preserve"> </t>
  </si>
  <si>
    <t>Cost of Sales</t>
  </si>
  <si>
    <t>Engineering expenses</t>
  </si>
  <si>
    <t xml:space="preserve">Selling expenses </t>
  </si>
  <si>
    <t>General and administrative expenses</t>
  </si>
  <si>
    <t>Income from Operatons</t>
  </si>
  <si>
    <t>Interest expense</t>
  </si>
  <si>
    <t>Interest income</t>
  </si>
  <si>
    <t>(Loss) gtain on disposal of assets</t>
  </si>
  <si>
    <t>Gain on currency transactions</t>
  </si>
  <si>
    <t>Other Income (expenses)</t>
  </si>
  <si>
    <t>Total Other (Expense) and Income</t>
  </si>
  <si>
    <t>Income Before Income Taxes</t>
  </si>
  <si>
    <t>Income Taxes</t>
  </si>
  <si>
    <t>Net Income</t>
  </si>
  <si>
    <t>Other Comprehensive Income</t>
  </si>
  <si>
    <t>Foreign currency translation adjustment</t>
  </si>
  <si>
    <t>Comprehensive Income</t>
  </si>
  <si>
    <t>Cash and cash equivalents</t>
  </si>
  <si>
    <t>Accounts receivable net of allowance for doubtful accounts of $75,000 and $75,000 in 2007 and 2006, respectively</t>
  </si>
  <si>
    <t>Prepaid expenses and other</t>
  </si>
  <si>
    <t>Total Current Assets</t>
  </si>
  <si>
    <t>Property and Equipment, Net</t>
  </si>
  <si>
    <t>Intangible assets, net</t>
  </si>
  <si>
    <t>Total Other Assets</t>
  </si>
  <si>
    <t>Total Assets</t>
  </si>
  <si>
    <t>Loans payable, current portion</t>
  </si>
  <si>
    <t>Accounts payable</t>
  </si>
  <si>
    <t>Accrued expenses</t>
  </si>
  <si>
    <t>Spool deposits - customers</t>
  </si>
  <si>
    <t>Total Current Liabilities</t>
  </si>
  <si>
    <t>Loan Payable, Net of Current Portion</t>
  </si>
  <si>
    <t>Total Liabilities</t>
  </si>
  <si>
    <t>Common stock</t>
  </si>
  <si>
    <t>Paid-in capital</t>
  </si>
  <si>
    <t>Retained earnings</t>
  </si>
  <si>
    <t>Accumulated and other comprehensive loss</t>
  </si>
  <si>
    <t>Members’ equity</t>
  </si>
  <si>
    <t>Total Equity</t>
  </si>
  <si>
    <t>Total Liabilities and Equity</t>
  </si>
  <si>
    <t>Revenue per 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</si>
</sst>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3" fontId="0" fillId="0" borderId="0" xfId="0" applyNumberFormat="1"/>
    <xf numFmtId="6" fontId="0" fillId="0" borderId="0" xfId="0" applyNumberFormat="1"/>
    <xf numFmtId="10" fontId="0" fillId="0" borderId="0" xfId="1" applyNumberFormat="1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wrapText="1"/>
    </xf>
    <xf numFmtId="0" fontId="2" fillId="0" borderId="1" xfId="0" applyFont="1" applyBorder="1" applyAlignment="1">
      <alignment horizontal="center"/>
    </xf>
    <xf numFmtId="8" fontId="0" fillId="0" borderId="0" xfId="0" applyNumberFormat="1"/>
    <xf numFmtId="0" fontId="0" fillId="0" borderId="1" xfId="0" applyBorder="1"/>
    <xf numFmtId="0" fontId="0" fillId="0" borderId="0" xfId="0" applyFill="1"/>
    <xf numFmtId="3" fontId="0" fillId="0" borderId="0" xfId="0" applyNumberFormat="1" applyFill="1"/>
    <xf numFmtId="10" fontId="0" fillId="0" borderId="0" xfId="1" applyNumberFormat="1" applyFont="1" applyFill="1"/>
    <xf numFmtId="8" fontId="0" fillId="0" borderId="0" xfId="0" applyNumberFormat="1" applyFill="1"/>
    <xf numFmtId="49" fontId="0" fillId="0" borderId="0" xfId="0" applyNumberForma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9"/>
    </sheetView>
  </sheetViews>
  <sheetFormatPr defaultRowHeight="15" x14ac:dyDescent="0.25"/>
  <cols>
    <col min="1" max="1" width="11.85546875" customWidth="1"/>
    <col min="2" max="2" width="12.85546875" customWidth="1"/>
    <col min="3" max="3" width="8.42578125" customWidth="1"/>
    <col min="4" max="4" width="12.85546875" customWidth="1"/>
    <col min="5" max="5" width="8.42578125" customWidth="1"/>
  </cols>
  <sheetData>
    <row r="1" spans="1:6" x14ac:dyDescent="0.25">
      <c r="A1" t="s">
        <v>0</v>
      </c>
      <c r="B1" t="s">
        <v>1</v>
      </c>
      <c r="D1" t="s">
        <v>2</v>
      </c>
      <c r="F1" t="s">
        <v>69</v>
      </c>
    </row>
    <row r="2" spans="1:6" x14ac:dyDescent="0.25">
      <c r="A2" t="s">
        <v>3</v>
      </c>
      <c r="B2" s="1">
        <v>696695</v>
      </c>
      <c r="C2" s="3">
        <f>B2/$B$9</f>
        <v>0.66690246613054993</v>
      </c>
      <c r="D2" s="2">
        <v>20228851</v>
      </c>
      <c r="E2" s="3">
        <f>D2/$D$9</f>
        <v>0.62747118811547353</v>
      </c>
      <c r="F2" s="8">
        <f>D2/B2</f>
        <v>29.03544736218862</v>
      </c>
    </row>
    <row r="3" spans="1:6" x14ac:dyDescent="0.25">
      <c r="A3" t="s">
        <v>4</v>
      </c>
      <c r="B3" s="1">
        <v>193912</v>
      </c>
      <c r="C3" s="3">
        <f t="shared" ref="C3:C9" si="0">B3/$B$9</f>
        <v>0.18561980638917633</v>
      </c>
      <c r="D3" s="1">
        <v>5679423</v>
      </c>
      <c r="E3" s="3">
        <f t="shared" ref="E3:E9" si="1">D3/$D$9</f>
        <v>0.17616790482169981</v>
      </c>
      <c r="F3" s="8">
        <f t="shared" ref="F3:F9" si="2">D3/B3</f>
        <v>29.288661867238748</v>
      </c>
    </row>
    <row r="4" spans="1:6" s="10" customFormat="1" x14ac:dyDescent="0.25">
      <c r="A4" s="10" t="s">
        <v>5</v>
      </c>
      <c r="B4" s="11">
        <v>110566</v>
      </c>
      <c r="C4" s="12">
        <f t="shared" si="0"/>
        <v>0.10583790334391718</v>
      </c>
      <c r="D4" s="11">
        <v>4073513</v>
      </c>
      <c r="E4" s="12">
        <f t="shared" si="1"/>
        <v>0.12635478119413837</v>
      </c>
      <c r="F4" s="13">
        <f t="shared" si="2"/>
        <v>36.842365645858585</v>
      </c>
    </row>
    <row r="5" spans="1:6" s="10" customFormat="1" x14ac:dyDescent="0.25">
      <c r="A5" s="10" t="s">
        <v>6</v>
      </c>
      <c r="B5" s="11">
        <v>23444</v>
      </c>
      <c r="C5" s="12">
        <f t="shared" si="0"/>
        <v>2.2441472116155006E-2</v>
      </c>
      <c r="D5" s="11">
        <v>1148182</v>
      </c>
      <c r="E5" s="12">
        <f t="shared" si="1"/>
        <v>3.5615029430628595E-2</v>
      </c>
      <c r="F5" s="13">
        <f t="shared" si="2"/>
        <v>48.975516123528408</v>
      </c>
    </row>
    <row r="6" spans="1:6" s="10" customFormat="1" x14ac:dyDescent="0.25">
      <c r="A6" s="10" t="s">
        <v>7</v>
      </c>
      <c r="B6" s="11">
        <v>11655</v>
      </c>
      <c r="C6" s="12">
        <f t="shared" si="0"/>
        <v>1.1156601156534151E-2</v>
      </c>
      <c r="D6" s="11">
        <v>695815</v>
      </c>
      <c r="E6" s="12">
        <f t="shared" si="1"/>
        <v>2.15832260941844E-2</v>
      </c>
      <c r="F6" s="13">
        <f t="shared" si="2"/>
        <v>59.700986700986704</v>
      </c>
    </row>
    <row r="7" spans="1:6" s="10" customFormat="1" x14ac:dyDescent="0.25">
      <c r="A7" s="10" t="s">
        <v>8</v>
      </c>
      <c r="B7" s="11">
        <v>7527</v>
      </c>
      <c r="C7" s="12">
        <f t="shared" si="0"/>
        <v>7.2051254315943841E-3</v>
      </c>
      <c r="D7" s="11">
        <v>404779</v>
      </c>
      <c r="E7" s="12">
        <f t="shared" si="1"/>
        <v>1.2555688904633945E-2</v>
      </c>
      <c r="F7" s="13">
        <f t="shared" si="2"/>
        <v>53.776936362428593</v>
      </c>
    </row>
    <row r="8" spans="1:6" x14ac:dyDescent="0.25">
      <c r="A8" t="s">
        <v>9</v>
      </c>
      <c r="B8">
        <v>874</v>
      </c>
      <c r="C8" s="3">
        <f t="shared" si="0"/>
        <v>8.3662543207300272E-4</v>
      </c>
      <c r="D8" s="1">
        <v>8129</v>
      </c>
      <c r="E8" s="3">
        <f t="shared" si="1"/>
        <v>2.5215042061413594E-4</v>
      </c>
      <c r="F8" s="8">
        <f t="shared" si="2"/>
        <v>9.3009153318077811</v>
      </c>
    </row>
    <row r="9" spans="1:6" x14ac:dyDescent="0.25">
      <c r="A9" t="s">
        <v>10</v>
      </c>
      <c r="B9" s="1">
        <v>1044673</v>
      </c>
      <c r="C9" s="3">
        <f t="shared" si="0"/>
        <v>1</v>
      </c>
      <c r="D9" s="2">
        <v>32238693</v>
      </c>
      <c r="E9" s="3">
        <f t="shared" si="1"/>
        <v>1</v>
      </c>
      <c r="F9" s="8">
        <f t="shared" si="2"/>
        <v>30.860080618528478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opLeftCell="H1" workbookViewId="0">
      <selection activeCell="O47" sqref="O47"/>
    </sheetView>
  </sheetViews>
  <sheetFormatPr defaultRowHeight="15" x14ac:dyDescent="0.25"/>
  <cols>
    <col min="1" max="1" width="36.5703125" customWidth="1"/>
    <col min="3" max="9" width="18.85546875" customWidth="1"/>
    <col min="10" max="12" width="21.42578125" customWidth="1"/>
  </cols>
  <sheetData>
    <row r="1" spans="1:13" x14ac:dyDescent="0.25">
      <c r="C1" s="7">
        <v>2007</v>
      </c>
      <c r="D1" s="7"/>
      <c r="E1" s="7">
        <v>2006</v>
      </c>
      <c r="J1" s="7">
        <v>2007</v>
      </c>
      <c r="K1" s="7"/>
      <c r="L1" s="7">
        <v>2006</v>
      </c>
      <c r="M1" s="9"/>
    </row>
    <row r="2" spans="1:13" x14ac:dyDescent="0.25">
      <c r="A2" s="4" t="s">
        <v>28</v>
      </c>
      <c r="B2" s="4" t="s">
        <v>29</v>
      </c>
      <c r="C2" s="2">
        <v>28643630</v>
      </c>
      <c r="D2" s="3">
        <f>(C2-E2)/E2</f>
        <v>3.5568574042988729E-2</v>
      </c>
      <c r="E2" s="2">
        <v>27659810</v>
      </c>
      <c r="H2" s="4" t="s">
        <v>28</v>
      </c>
      <c r="I2" s="4"/>
      <c r="J2" s="2">
        <v>28643630</v>
      </c>
      <c r="K2" s="3">
        <f>J2/$J$2</f>
        <v>1</v>
      </c>
      <c r="L2" s="2">
        <v>27659810</v>
      </c>
      <c r="M2" s="3">
        <f>L2/$L$2</f>
        <v>1</v>
      </c>
    </row>
    <row r="3" spans="1:13" x14ac:dyDescent="0.25">
      <c r="A3" s="4" t="s">
        <v>30</v>
      </c>
      <c r="B3" s="4"/>
      <c r="C3" s="1">
        <v>19516161</v>
      </c>
      <c r="D3" s="3">
        <f t="shared" ref="D3:D53" si="0">(C3-E3)/E3</f>
        <v>0.15914792757986687</v>
      </c>
      <c r="E3" s="1">
        <v>16836644</v>
      </c>
      <c r="H3" s="4" t="s">
        <v>30</v>
      </c>
      <c r="I3" s="4"/>
      <c r="J3" s="1">
        <v>19516161</v>
      </c>
      <c r="K3" s="3">
        <f t="shared" ref="K3:K21" si="1">J3/$J$2</f>
        <v>0.68134384503640077</v>
      </c>
      <c r="L3" s="1">
        <v>16836644</v>
      </c>
      <c r="M3" s="3">
        <f t="shared" ref="M3:M21" si="2">L3/$L$2</f>
        <v>0.60870425357224078</v>
      </c>
    </row>
    <row r="4" spans="1:13" x14ac:dyDescent="0.25">
      <c r="A4" s="4" t="s">
        <v>31</v>
      </c>
      <c r="B4" s="4" t="s">
        <v>29</v>
      </c>
      <c r="C4" s="1">
        <v>1057621</v>
      </c>
      <c r="D4" s="3">
        <f t="shared" si="0"/>
        <v>-7.3917044719216632E-2</v>
      </c>
      <c r="E4" s="1">
        <v>1142037</v>
      </c>
      <c r="H4" s="4" t="s">
        <v>31</v>
      </c>
      <c r="I4" s="4"/>
      <c r="J4" s="1">
        <v>1057621</v>
      </c>
      <c r="K4" s="3">
        <f t="shared" si="1"/>
        <v>3.6923427652151633E-2</v>
      </c>
      <c r="L4" s="1">
        <v>1142037</v>
      </c>
      <c r="M4" s="3">
        <f t="shared" si="2"/>
        <v>4.1288678411023072E-2</v>
      </c>
    </row>
    <row r="5" spans="1:13" x14ac:dyDescent="0.25">
      <c r="A5" s="4" t="s">
        <v>32</v>
      </c>
      <c r="B5" s="4" t="s">
        <v>29</v>
      </c>
      <c r="C5" s="1">
        <v>1201502</v>
      </c>
      <c r="D5" s="3">
        <f t="shared" si="0"/>
        <v>0.3209415334550012</v>
      </c>
      <c r="E5" s="1">
        <v>909580</v>
      </c>
      <c r="H5" s="4" t="s">
        <v>32</v>
      </c>
      <c r="I5" s="4"/>
      <c r="J5" s="1">
        <v>1201502</v>
      </c>
      <c r="K5" s="3">
        <f t="shared" si="1"/>
        <v>4.1946568923003122E-2</v>
      </c>
      <c r="L5" s="1">
        <v>909580</v>
      </c>
      <c r="M5" s="3">
        <f t="shared" si="2"/>
        <v>3.2884535360148896E-2</v>
      </c>
    </row>
    <row r="6" spans="1:13" x14ac:dyDescent="0.25">
      <c r="A6" s="4" t="s">
        <v>33</v>
      </c>
      <c r="B6" s="4" t="s">
        <v>29</v>
      </c>
      <c r="C6" s="1">
        <v>4880736</v>
      </c>
      <c r="D6" s="3">
        <f t="shared" si="0"/>
        <v>2.7769383955696343E-2</v>
      </c>
      <c r="E6" s="1">
        <v>4748863</v>
      </c>
      <c r="H6" s="4" t="s">
        <v>33</v>
      </c>
      <c r="I6" s="4"/>
      <c r="J6" s="1">
        <v>4880736</v>
      </c>
      <c r="K6" s="3">
        <f t="shared" si="1"/>
        <v>0.1703951629035845</v>
      </c>
      <c r="L6" s="1">
        <v>4748863</v>
      </c>
      <c r="M6" s="3">
        <f t="shared" si="2"/>
        <v>0.17168820031663268</v>
      </c>
    </row>
    <row r="7" spans="1:13" x14ac:dyDescent="0.25">
      <c r="A7" s="4" t="s">
        <v>20</v>
      </c>
      <c r="B7" s="4"/>
      <c r="C7" s="5" t="s">
        <v>21</v>
      </c>
      <c r="D7" s="3">
        <f t="shared" si="0"/>
        <v>0.12771841447377438</v>
      </c>
      <c r="E7" s="1">
        <v>23637124</v>
      </c>
      <c r="H7" s="4" t="s">
        <v>20</v>
      </c>
      <c r="I7" s="4"/>
      <c r="J7" s="5" t="s">
        <v>21</v>
      </c>
      <c r="K7" s="3">
        <f>J7/$J$2</f>
        <v>0.93060900451514006</v>
      </c>
      <c r="L7" s="1">
        <v>23637124</v>
      </c>
      <c r="M7" s="3">
        <f t="shared" si="2"/>
        <v>0.85456566766004538</v>
      </c>
    </row>
    <row r="8" spans="1:13" x14ac:dyDescent="0.25">
      <c r="A8" s="4" t="s">
        <v>34</v>
      </c>
      <c r="B8" s="4" t="s">
        <v>29</v>
      </c>
      <c r="C8" s="1">
        <v>1987610</v>
      </c>
      <c r="D8" s="3">
        <f t="shared" si="0"/>
        <v>-0.50589978934473134</v>
      </c>
      <c r="E8" s="1">
        <v>4022686</v>
      </c>
      <c r="H8" s="4" t="s">
        <v>34</v>
      </c>
      <c r="I8" s="4"/>
      <c r="J8" s="1">
        <v>1987610</v>
      </c>
      <c r="K8" s="3">
        <f t="shared" si="1"/>
        <v>6.9390995484859982E-2</v>
      </c>
      <c r="L8" s="1">
        <v>4022686</v>
      </c>
      <c r="M8" s="3">
        <f t="shared" si="2"/>
        <v>0.14543433233995462</v>
      </c>
    </row>
    <row r="9" spans="1:13" x14ac:dyDescent="0.25">
      <c r="A9" s="4" t="s">
        <v>11</v>
      </c>
      <c r="B9" s="4" t="s">
        <v>29</v>
      </c>
      <c r="D9" s="3" t="s">
        <v>29</v>
      </c>
      <c r="H9" s="4" t="s">
        <v>11</v>
      </c>
      <c r="I9" s="4"/>
      <c r="K9" s="3" t="s">
        <v>29</v>
      </c>
      <c r="M9" s="3" t="s">
        <v>29</v>
      </c>
    </row>
    <row r="10" spans="1:13" x14ac:dyDescent="0.25">
      <c r="A10" s="4" t="s">
        <v>35</v>
      </c>
      <c r="B10" s="4" t="s">
        <v>29</v>
      </c>
      <c r="C10" s="1">
        <v>-194533</v>
      </c>
      <c r="D10" s="3">
        <f t="shared" si="0"/>
        <v>2.5239570313207618</v>
      </c>
      <c r="E10" s="1">
        <v>-55203</v>
      </c>
      <c r="H10" s="4" t="s">
        <v>35</v>
      </c>
      <c r="I10" s="4"/>
      <c r="J10" s="1">
        <v>-194533</v>
      </c>
      <c r="K10" s="3">
        <f t="shared" si="1"/>
        <v>-6.7914925587294625E-3</v>
      </c>
      <c r="L10" s="1">
        <v>-55203</v>
      </c>
      <c r="M10" s="3">
        <f t="shared" si="2"/>
        <v>-1.9957837743643215E-3</v>
      </c>
    </row>
    <row r="11" spans="1:13" x14ac:dyDescent="0.25">
      <c r="A11" s="4" t="s">
        <v>36</v>
      </c>
      <c r="B11" s="4" t="s">
        <v>29</v>
      </c>
      <c r="C11" s="1">
        <v>23740</v>
      </c>
      <c r="D11" s="3">
        <f t="shared" si="0"/>
        <v>-0.26703510451079071</v>
      </c>
      <c r="E11" s="1">
        <v>32389</v>
      </c>
      <c r="H11" s="4" t="s">
        <v>36</v>
      </c>
      <c r="I11" s="4"/>
      <c r="J11" s="1">
        <v>23740</v>
      </c>
      <c r="K11" s="3">
        <f t="shared" si="1"/>
        <v>8.2880556689218505E-4</v>
      </c>
      <c r="L11" s="1">
        <v>32389</v>
      </c>
      <c r="M11" s="3">
        <f t="shared" si="2"/>
        <v>1.1709769517578032E-3</v>
      </c>
    </row>
    <row r="12" spans="1:13" x14ac:dyDescent="0.25">
      <c r="A12" s="4" t="s">
        <v>37</v>
      </c>
      <c r="B12" s="4" t="s">
        <v>29</v>
      </c>
      <c r="C12" s="1">
        <v>-15094</v>
      </c>
      <c r="D12" s="3">
        <f t="shared" si="0"/>
        <v>-1.2831098190002814</v>
      </c>
      <c r="E12" s="1">
        <v>53315</v>
      </c>
      <c r="H12" s="4" t="s">
        <v>37</v>
      </c>
      <c r="I12" s="4"/>
      <c r="J12" s="1">
        <v>-15094</v>
      </c>
      <c r="K12" s="3">
        <f t="shared" si="1"/>
        <v>-5.2695834990188048E-4</v>
      </c>
      <c r="L12" s="1">
        <v>53315</v>
      </c>
      <c r="M12" s="3">
        <f t="shared" si="2"/>
        <v>1.9275258940679636E-3</v>
      </c>
    </row>
    <row r="13" spans="1:13" x14ac:dyDescent="0.25">
      <c r="A13" s="4" t="s">
        <v>38</v>
      </c>
      <c r="B13" s="4" t="s">
        <v>29</v>
      </c>
      <c r="C13" s="1">
        <v>1725</v>
      </c>
      <c r="D13" s="3">
        <f t="shared" si="0"/>
        <v>0.37889688249400477</v>
      </c>
      <c r="E13" s="1">
        <v>1251</v>
      </c>
      <c r="H13" s="4" t="s">
        <v>38</v>
      </c>
      <c r="I13" s="4"/>
      <c r="J13" s="1">
        <v>1725</v>
      </c>
      <c r="K13" s="3">
        <f t="shared" si="1"/>
        <v>6.022281393803788E-5</v>
      </c>
      <c r="L13" s="1">
        <v>1251</v>
      </c>
      <c r="M13" s="3">
        <f t="shared" si="2"/>
        <v>4.5228076403995545E-5</v>
      </c>
    </row>
    <row r="14" spans="1:13" x14ac:dyDescent="0.25">
      <c r="A14" s="4" t="s">
        <v>39</v>
      </c>
      <c r="B14" s="4" t="s">
        <v>29</v>
      </c>
      <c r="C14" s="1">
        <v>75000</v>
      </c>
      <c r="D14" s="3">
        <f t="shared" si="0"/>
        <v>-5.1934582051998879</v>
      </c>
      <c r="E14" s="1">
        <v>-17885</v>
      </c>
      <c r="H14" s="4" t="s">
        <v>39</v>
      </c>
      <c r="I14" s="4"/>
      <c r="J14" s="1">
        <v>75000</v>
      </c>
      <c r="K14" s="3">
        <f t="shared" si="1"/>
        <v>2.6183832146972992E-3</v>
      </c>
      <c r="L14" s="1">
        <v>-17885</v>
      </c>
      <c r="M14" s="3">
        <f t="shared" si="2"/>
        <v>-6.4660603236247824E-4</v>
      </c>
    </row>
    <row r="15" spans="1:13" x14ac:dyDescent="0.25">
      <c r="A15" s="4" t="s">
        <v>40</v>
      </c>
      <c r="B15" s="4"/>
      <c r="C15" s="1">
        <v>-109162</v>
      </c>
      <c r="D15" s="3">
        <f t="shared" si="0"/>
        <v>-8.8720703829234875</v>
      </c>
      <c r="E15" s="1">
        <v>13867</v>
      </c>
      <c r="H15" s="4" t="s">
        <v>40</v>
      </c>
      <c r="I15" s="4"/>
      <c r="J15" s="1">
        <v>-109162</v>
      </c>
      <c r="K15" s="3">
        <f t="shared" si="1"/>
        <v>-3.8110393131038211E-3</v>
      </c>
      <c r="L15" s="1">
        <v>13867</v>
      </c>
      <c r="M15" s="3">
        <f t="shared" si="2"/>
        <v>5.0134111550296265E-4</v>
      </c>
    </row>
    <row r="16" spans="1:13" x14ac:dyDescent="0.25">
      <c r="A16" s="4" t="s">
        <v>41</v>
      </c>
      <c r="B16" s="4"/>
      <c r="C16" s="1">
        <v>1878448</v>
      </c>
      <c r="D16" s="3">
        <f t="shared" si="0"/>
        <v>-0.53464057080385174</v>
      </c>
      <c r="E16" s="1">
        <v>4036553</v>
      </c>
      <c r="H16" s="4" t="s">
        <v>41</v>
      </c>
      <c r="I16" s="4"/>
      <c r="J16" s="1">
        <v>1878448</v>
      </c>
      <c r="K16" s="3">
        <f t="shared" si="1"/>
        <v>6.557995617175616E-2</v>
      </c>
      <c r="L16" s="1">
        <v>4036553</v>
      </c>
      <c r="M16" s="3">
        <f t="shared" si="2"/>
        <v>0.14593567345545758</v>
      </c>
    </row>
    <row r="17" spans="1:13" x14ac:dyDescent="0.25">
      <c r="A17" s="4" t="s">
        <v>42</v>
      </c>
      <c r="B17" s="4"/>
      <c r="C17" s="1">
        <v>32525</v>
      </c>
      <c r="D17" s="3">
        <f t="shared" si="0"/>
        <v>-0.12094594594594595</v>
      </c>
      <c r="E17" s="1">
        <v>37000</v>
      </c>
      <c r="H17" s="4" t="s">
        <v>42</v>
      </c>
      <c r="I17" s="4"/>
      <c r="J17" s="1">
        <v>32525</v>
      </c>
      <c r="K17" s="3">
        <f t="shared" si="1"/>
        <v>1.1355055207737288E-3</v>
      </c>
      <c r="L17" s="1">
        <v>37000</v>
      </c>
      <c r="M17" s="3">
        <f t="shared" si="2"/>
        <v>1.3376809168248083E-3</v>
      </c>
    </row>
    <row r="18" spans="1:13" x14ac:dyDescent="0.25">
      <c r="A18" s="4" t="s">
        <v>43</v>
      </c>
      <c r="B18" s="4"/>
      <c r="C18" s="1">
        <v>1845923</v>
      </c>
      <c r="D18" s="3">
        <f t="shared" si="0"/>
        <v>-0.53846767376254301</v>
      </c>
      <c r="E18" s="1">
        <v>3999553</v>
      </c>
      <c r="H18" s="4" t="s">
        <v>43</v>
      </c>
      <c r="I18" s="4"/>
      <c r="J18" s="1">
        <v>1845923</v>
      </c>
      <c r="K18" s="3">
        <f t="shared" si="1"/>
        <v>6.4444450650982435E-2</v>
      </c>
      <c r="L18" s="1">
        <v>3999553</v>
      </c>
      <c r="M18" s="3">
        <f t="shared" si="2"/>
        <v>0.14459799253863276</v>
      </c>
    </row>
    <row r="19" spans="1:13" x14ac:dyDescent="0.25">
      <c r="A19" s="4" t="s">
        <v>44</v>
      </c>
      <c r="B19" s="4"/>
      <c r="D19" s="3" t="s">
        <v>29</v>
      </c>
      <c r="H19" s="4" t="s">
        <v>44</v>
      </c>
      <c r="I19" s="4"/>
      <c r="K19" s="3" t="s">
        <v>29</v>
      </c>
      <c r="M19" s="3" t="s">
        <v>29</v>
      </c>
    </row>
    <row r="20" spans="1:13" x14ac:dyDescent="0.25">
      <c r="A20" s="4" t="s">
        <v>45</v>
      </c>
      <c r="B20" s="4"/>
      <c r="C20" s="1">
        <v>5779</v>
      </c>
      <c r="D20" s="3">
        <f t="shared" si="0"/>
        <v>-1.6730724435126951</v>
      </c>
      <c r="E20" s="1">
        <v>-8586</v>
      </c>
      <c r="H20" s="4" t="s">
        <v>45</v>
      </c>
      <c r="I20" s="4"/>
      <c r="J20" s="1">
        <v>5779</v>
      </c>
      <c r="K20" s="3">
        <f t="shared" si="1"/>
        <v>2.017551546364759E-4</v>
      </c>
      <c r="L20" s="1">
        <v>-8586</v>
      </c>
      <c r="M20" s="3">
        <f t="shared" si="2"/>
        <v>-3.1041427977994066E-4</v>
      </c>
    </row>
    <row r="21" spans="1:13" x14ac:dyDescent="0.25">
      <c r="A21" s="4" t="s">
        <v>46</v>
      </c>
      <c r="B21" s="4"/>
      <c r="C21" s="2">
        <v>1851702</v>
      </c>
      <c r="D21" s="3">
        <f t="shared" si="0"/>
        <v>-0.53602673236837084</v>
      </c>
      <c r="E21" s="2">
        <v>3990967</v>
      </c>
      <c r="H21" s="4" t="s">
        <v>46</v>
      </c>
      <c r="I21" s="4"/>
      <c r="J21" s="2">
        <v>1851702</v>
      </c>
      <c r="K21" s="3">
        <f t="shared" si="1"/>
        <v>6.4646205805618917E-2</v>
      </c>
      <c r="L21" s="2">
        <v>3990967</v>
      </c>
      <c r="M21" s="3">
        <f t="shared" si="2"/>
        <v>0.14428757825885283</v>
      </c>
    </row>
    <row r="22" spans="1:13" x14ac:dyDescent="0.25">
      <c r="A22" s="4" t="s">
        <v>12</v>
      </c>
      <c r="B22" s="4"/>
      <c r="D22" s="3" t="s">
        <v>29</v>
      </c>
      <c r="H22" s="4" t="s">
        <v>12</v>
      </c>
      <c r="I22" s="4"/>
    </row>
    <row r="23" spans="1:13" x14ac:dyDescent="0.25">
      <c r="A23" s="4" t="s">
        <v>13</v>
      </c>
      <c r="B23" s="4"/>
      <c r="D23" s="3" t="s">
        <v>29</v>
      </c>
      <c r="H23" s="4" t="s">
        <v>13</v>
      </c>
      <c r="I23" s="4"/>
    </row>
    <row r="24" spans="1:13" x14ac:dyDescent="0.25">
      <c r="A24" s="4" t="s">
        <v>14</v>
      </c>
      <c r="D24" s="3" t="s">
        <v>29</v>
      </c>
      <c r="H24" s="4" t="s">
        <v>14</v>
      </c>
    </row>
    <row r="25" spans="1:13" x14ac:dyDescent="0.25">
      <c r="A25" s="4" t="s">
        <v>15</v>
      </c>
      <c r="B25" s="4"/>
      <c r="D25" s="3" t="s">
        <v>29</v>
      </c>
      <c r="H25" s="4" t="s">
        <v>15</v>
      </c>
      <c r="I25" s="4"/>
    </row>
    <row r="26" spans="1:13" x14ac:dyDescent="0.25">
      <c r="A26" s="4" t="s">
        <v>47</v>
      </c>
      <c r="B26" s="4"/>
      <c r="C26" s="2">
        <v>655161</v>
      </c>
      <c r="D26" s="3">
        <f t="shared" si="0"/>
        <v>-0.38689035146412976</v>
      </c>
      <c r="E26" s="2">
        <v>1068587</v>
      </c>
      <c r="H26" s="4" t="s">
        <v>47</v>
      </c>
      <c r="I26" s="4"/>
      <c r="J26" s="2">
        <v>655161</v>
      </c>
      <c r="K26" s="3">
        <f>J26/$J$36</f>
        <v>4.243498566082337E-2</v>
      </c>
      <c r="L26" s="2">
        <v>1068587</v>
      </c>
      <c r="M26" s="3">
        <f>L26/$L$36</f>
        <v>7.0974351685312659E-2</v>
      </c>
    </row>
    <row r="27" spans="1:13" ht="50.25" customHeight="1" x14ac:dyDescent="0.25">
      <c r="A27" s="6" t="s">
        <v>48</v>
      </c>
      <c r="B27" s="4"/>
      <c r="C27" s="5" t="s">
        <v>22</v>
      </c>
      <c r="D27" s="3">
        <f t="shared" si="0"/>
        <v>0.15105696837969629</v>
      </c>
      <c r="E27" s="5" t="s">
        <v>23</v>
      </c>
      <c r="H27" s="14" t="s">
        <v>48</v>
      </c>
      <c r="I27" s="14"/>
      <c r="J27" s="5" t="s">
        <v>22</v>
      </c>
      <c r="K27" s="3">
        <f t="shared" ref="K27:K36" si="3">J27/$J$36</f>
        <v>0.27386308500631285</v>
      </c>
      <c r="L27" s="5" t="s">
        <v>23</v>
      </c>
      <c r="M27" s="3">
        <f t="shared" ref="M27:M36" si="4">L27/$L$36</f>
        <v>0.24397886285563988</v>
      </c>
    </row>
    <row r="28" spans="1:13" x14ac:dyDescent="0.25">
      <c r="A28" s="4" t="s">
        <v>24</v>
      </c>
      <c r="B28" s="4"/>
      <c r="C28" s="5" t="s">
        <v>25</v>
      </c>
      <c r="D28" s="3">
        <f t="shared" si="0"/>
        <v>-1.1768504404339748E-2</v>
      </c>
      <c r="E28" s="1">
        <v>5819601</v>
      </c>
      <c r="H28" s="4" t="s">
        <v>24</v>
      </c>
      <c r="I28" s="4"/>
      <c r="J28" s="5" t="s">
        <v>25</v>
      </c>
      <c r="K28" s="3">
        <f t="shared" si="3"/>
        <v>0.37250141215483656</v>
      </c>
      <c r="L28" s="1">
        <v>5819601</v>
      </c>
      <c r="M28" s="3">
        <f t="shared" si="4"/>
        <v>0.38653138026402833</v>
      </c>
    </row>
    <row r="29" spans="1:13" x14ac:dyDescent="0.25">
      <c r="A29" s="4" t="s">
        <v>49</v>
      </c>
      <c r="B29" s="4"/>
      <c r="C29" s="1">
        <v>462860</v>
      </c>
      <c r="D29" s="3">
        <f t="shared" si="0"/>
        <v>-5.1755117480677803E-3</v>
      </c>
      <c r="E29" s="1">
        <v>465268</v>
      </c>
      <c r="H29" s="4" t="s">
        <v>49</v>
      </c>
      <c r="I29" s="4"/>
      <c r="J29" s="1">
        <v>462860</v>
      </c>
      <c r="K29" s="3">
        <f t="shared" si="3"/>
        <v>2.9979588930001487E-2</v>
      </c>
      <c r="L29" s="1">
        <v>465268</v>
      </c>
      <c r="M29" s="3">
        <f t="shared" si="4"/>
        <v>3.0902579443622326E-2</v>
      </c>
    </row>
    <row r="30" spans="1:13" x14ac:dyDescent="0.25">
      <c r="A30" s="4" t="s">
        <v>50</v>
      </c>
      <c r="B30" s="4"/>
      <c r="C30" s="1">
        <v>11097353</v>
      </c>
      <c r="D30" s="3">
        <f t="shared" si="0"/>
        <v>6.3998720206972426E-3</v>
      </c>
      <c r="E30" s="1">
        <v>11026783</v>
      </c>
      <c r="H30" s="4" t="s">
        <v>50</v>
      </c>
      <c r="I30" s="4"/>
      <c r="J30" s="1">
        <v>11097353</v>
      </c>
      <c r="K30" s="3">
        <f t="shared" si="3"/>
        <v>0.7187790717519742</v>
      </c>
      <c r="L30" s="1">
        <v>11026783</v>
      </c>
      <c r="M30" s="3">
        <f t="shared" si="4"/>
        <v>0.73238657647868355</v>
      </c>
    </row>
    <row r="31" spans="1:13" x14ac:dyDescent="0.25">
      <c r="A31" s="4" t="s">
        <v>51</v>
      </c>
      <c r="B31" s="4"/>
      <c r="C31" s="1">
        <v>3762637</v>
      </c>
      <c r="D31" s="3">
        <f t="shared" si="0"/>
        <v>7.9388461563838525E-2</v>
      </c>
      <c r="E31" s="1">
        <v>3485897</v>
      </c>
      <c r="H31" s="4" t="s">
        <v>51</v>
      </c>
      <c r="I31" s="4"/>
      <c r="J31" s="1">
        <v>3762637</v>
      </c>
      <c r="K31" s="3">
        <f t="shared" si="3"/>
        <v>0.24370719127341747</v>
      </c>
      <c r="L31" s="1">
        <v>3485897</v>
      </c>
      <c r="M31" s="3">
        <f t="shared" si="4"/>
        <v>0.23152937441385338</v>
      </c>
    </row>
    <row r="32" spans="1:13" x14ac:dyDescent="0.25">
      <c r="A32" s="4" t="s">
        <v>16</v>
      </c>
      <c r="B32" s="4"/>
      <c r="D32" s="3" t="e">
        <f t="shared" si="0"/>
        <v>#DIV/0!</v>
      </c>
      <c r="H32" s="4" t="s">
        <v>16</v>
      </c>
      <c r="I32" s="4"/>
      <c r="K32" s="3">
        <f t="shared" si="3"/>
        <v>0</v>
      </c>
      <c r="M32" s="3">
        <f t="shared" si="4"/>
        <v>0</v>
      </c>
    </row>
    <row r="33" spans="1:13" x14ac:dyDescent="0.25">
      <c r="A33" s="4" t="s">
        <v>26</v>
      </c>
      <c r="C33" s="5" t="s">
        <v>27</v>
      </c>
      <c r="D33" s="3">
        <f t="shared" si="0"/>
        <v>0.10607981757867023</v>
      </c>
      <c r="E33" s="1">
        <v>485031</v>
      </c>
      <c r="H33" s="4" t="s">
        <v>26</v>
      </c>
      <c r="J33" s="5" t="s">
        <v>27</v>
      </c>
      <c r="K33" s="3">
        <f t="shared" si="3"/>
        <v>3.474817397903035E-2</v>
      </c>
      <c r="L33" s="1">
        <v>485031</v>
      </c>
      <c r="M33" s="3">
        <f t="shared" si="4"/>
        <v>3.2215215768373454E-2</v>
      </c>
    </row>
    <row r="34" spans="1:13" x14ac:dyDescent="0.25">
      <c r="A34" s="4" t="s">
        <v>52</v>
      </c>
      <c r="B34" s="4" t="s">
        <v>29</v>
      </c>
      <c r="C34" s="1">
        <v>42698</v>
      </c>
      <c r="D34" s="3">
        <f t="shared" si="0"/>
        <v>-0.26697454033545642</v>
      </c>
      <c r="E34" s="1">
        <v>58249</v>
      </c>
      <c r="H34" s="4" t="s">
        <v>52</v>
      </c>
      <c r="I34" s="4" t="s">
        <v>29</v>
      </c>
      <c r="J34" s="1">
        <v>42698</v>
      </c>
      <c r="K34" s="3">
        <f t="shared" si="3"/>
        <v>2.7655629955779361E-3</v>
      </c>
      <c r="L34" s="1">
        <v>58249</v>
      </c>
      <c r="M34" s="3">
        <f t="shared" si="4"/>
        <v>3.8688333390896361E-3</v>
      </c>
    </row>
    <row r="35" spans="1:13" x14ac:dyDescent="0.25">
      <c r="A35" s="4" t="s">
        <v>53</v>
      </c>
      <c r="B35" s="4" t="s">
        <v>29</v>
      </c>
      <c r="C35" s="1">
        <v>579181</v>
      </c>
      <c r="D35" s="3">
        <f t="shared" si="0"/>
        <v>6.6081946694154028E-2</v>
      </c>
      <c r="E35" s="1">
        <v>543280</v>
      </c>
      <c r="H35" s="4" t="s">
        <v>53</v>
      </c>
      <c r="I35" s="4" t="s">
        <v>29</v>
      </c>
      <c r="J35" s="1">
        <v>579181</v>
      </c>
      <c r="K35" s="3">
        <f t="shared" si="3"/>
        <v>3.7513736974608289E-2</v>
      </c>
      <c r="L35" s="1">
        <v>543280</v>
      </c>
      <c r="M35" s="3">
        <f t="shared" si="4"/>
        <v>3.6084049107463094E-2</v>
      </c>
    </row>
    <row r="36" spans="1:13" x14ac:dyDescent="0.25">
      <c r="A36" s="4" t="s">
        <v>54</v>
      </c>
      <c r="B36" s="4" t="s">
        <v>29</v>
      </c>
      <c r="C36" s="2">
        <v>15439171</v>
      </c>
      <c r="D36" s="3">
        <f t="shared" si="0"/>
        <v>2.5452445410322558E-2</v>
      </c>
      <c r="E36" s="2">
        <v>15055960</v>
      </c>
      <c r="H36" s="4" t="s">
        <v>54</v>
      </c>
      <c r="I36" s="4" t="s">
        <v>29</v>
      </c>
      <c r="J36" s="2">
        <v>15439171</v>
      </c>
      <c r="K36" s="3">
        <f t="shared" si="3"/>
        <v>1</v>
      </c>
      <c r="L36" s="2">
        <v>15055960</v>
      </c>
      <c r="M36" s="3">
        <f t="shared" si="4"/>
        <v>1</v>
      </c>
    </row>
    <row r="37" spans="1:13" x14ac:dyDescent="0.25">
      <c r="A37" s="4" t="s">
        <v>17</v>
      </c>
      <c r="B37" s="4"/>
      <c r="D37" s="3" t="s">
        <v>29</v>
      </c>
      <c r="H37" s="4" t="s">
        <v>17</v>
      </c>
      <c r="I37" s="4"/>
    </row>
    <row r="38" spans="1:13" x14ac:dyDescent="0.25">
      <c r="A38" s="4" t="s">
        <v>18</v>
      </c>
      <c r="B38" s="4"/>
      <c r="D38" s="3" t="s">
        <v>29</v>
      </c>
      <c r="H38" s="4" t="s">
        <v>18</v>
      </c>
      <c r="I38" s="4"/>
    </row>
    <row r="39" spans="1:13" x14ac:dyDescent="0.25">
      <c r="A39" s="4" t="s">
        <v>55</v>
      </c>
      <c r="B39" s="4" t="s">
        <v>29</v>
      </c>
      <c r="C39" s="2">
        <v>1873333</v>
      </c>
      <c r="D39" s="3">
        <f t="shared" si="0"/>
        <v>0.29942143365978413</v>
      </c>
      <c r="E39" s="2">
        <v>1441667</v>
      </c>
      <c r="H39" s="4" t="s">
        <v>55</v>
      </c>
      <c r="I39" s="4" t="s">
        <v>29</v>
      </c>
      <c r="J39" s="2">
        <v>1873333</v>
      </c>
      <c r="K39" s="3">
        <f>J39/$J$45</f>
        <v>0.4248361848010519</v>
      </c>
      <c r="L39" s="2">
        <v>1441667</v>
      </c>
      <c r="M39" s="3">
        <f>L39/$L$45</f>
        <v>0.39143472241492272</v>
      </c>
    </row>
    <row r="40" spans="1:13" x14ac:dyDescent="0.25">
      <c r="A40" s="4" t="s">
        <v>56</v>
      </c>
      <c r="B40" s="4"/>
      <c r="C40" s="1">
        <v>1526134</v>
      </c>
      <c r="D40" s="3">
        <f t="shared" si="0"/>
        <v>0.33965061538637098</v>
      </c>
      <c r="E40" s="1">
        <v>1139203</v>
      </c>
      <c r="H40" s="4" t="s">
        <v>56</v>
      </c>
      <c r="I40" s="4"/>
      <c r="J40" s="1">
        <v>1526134</v>
      </c>
      <c r="K40" s="3">
        <f t="shared" ref="K40:K45" si="5">J40/$J$45</f>
        <v>0.34609807549174043</v>
      </c>
      <c r="L40" s="1">
        <v>1139203</v>
      </c>
      <c r="M40" s="3">
        <f t="shared" ref="M40:M45" si="6">L40/$L$45</f>
        <v>0.30931110310442506</v>
      </c>
    </row>
    <row r="41" spans="1:13" x14ac:dyDescent="0.25">
      <c r="A41" s="4" t="s">
        <v>57</v>
      </c>
      <c r="B41" s="4"/>
      <c r="C41" s="1">
        <v>222378</v>
      </c>
      <c r="D41" s="3">
        <f t="shared" si="0"/>
        <v>0.28501343503510446</v>
      </c>
      <c r="E41" s="1">
        <v>173055</v>
      </c>
      <c r="H41" s="4" t="s">
        <v>57</v>
      </c>
      <c r="I41" s="4"/>
      <c r="J41" s="1">
        <v>222378</v>
      </c>
      <c r="K41" s="3">
        <f t="shared" si="5"/>
        <v>5.0431087854475587E-2</v>
      </c>
      <c r="L41" s="1">
        <v>173055</v>
      </c>
      <c r="M41" s="3">
        <f t="shared" si="6"/>
        <v>4.6987089173515413E-2</v>
      </c>
    </row>
    <row r="42" spans="1:13" x14ac:dyDescent="0.25">
      <c r="A42" s="4" t="s">
        <v>58</v>
      </c>
      <c r="B42" s="4"/>
      <c r="C42" s="1">
        <v>362250</v>
      </c>
      <c r="D42" s="3">
        <f t="shared" si="0"/>
        <v>0.41875775959644224</v>
      </c>
      <c r="E42" s="1">
        <v>255329</v>
      </c>
      <c r="H42" s="4" t="s">
        <v>58</v>
      </c>
      <c r="I42" s="4"/>
      <c r="J42" s="1">
        <v>362250</v>
      </c>
      <c r="K42" s="3">
        <f t="shared" si="5"/>
        <v>8.2151388965112482E-2</v>
      </c>
      <c r="L42" s="1">
        <v>255329</v>
      </c>
      <c r="M42" s="3">
        <f t="shared" si="6"/>
        <v>6.9325743212184085E-2</v>
      </c>
    </row>
    <row r="43" spans="1:13" x14ac:dyDescent="0.25">
      <c r="A43" s="4" t="s">
        <v>59</v>
      </c>
      <c r="B43" s="4"/>
      <c r="C43" s="1">
        <v>3984095</v>
      </c>
      <c r="D43" s="3">
        <f t="shared" si="0"/>
        <v>0.32394772923787757</v>
      </c>
      <c r="E43" s="1">
        <v>3009254</v>
      </c>
      <c r="H43" s="4" t="s">
        <v>59</v>
      </c>
      <c r="I43" s="4"/>
      <c r="J43" s="1">
        <v>3984095</v>
      </c>
      <c r="K43" s="3">
        <f t="shared" si="5"/>
        <v>0.90351673711238034</v>
      </c>
      <c r="L43" s="1">
        <v>3009254</v>
      </c>
      <c r="M43" s="3">
        <f t="shared" si="6"/>
        <v>0.81705865790504728</v>
      </c>
    </row>
    <row r="44" spans="1:13" x14ac:dyDescent="0.25">
      <c r="A44" s="4" t="s">
        <v>60</v>
      </c>
      <c r="B44" s="4"/>
      <c r="C44" s="1">
        <v>425447</v>
      </c>
      <c r="D44" s="3">
        <f t="shared" si="0"/>
        <v>-0.36856595411848692</v>
      </c>
      <c r="E44" s="1">
        <v>673779</v>
      </c>
      <c r="H44" s="4" t="s">
        <v>60</v>
      </c>
      <c r="I44" s="4"/>
      <c r="J44" s="1">
        <v>425447</v>
      </c>
      <c r="K44" s="3">
        <f t="shared" si="5"/>
        <v>9.6483262887619617E-2</v>
      </c>
      <c r="L44" s="1">
        <v>673779</v>
      </c>
      <c r="M44" s="3">
        <f t="shared" si="6"/>
        <v>0.18294134209495272</v>
      </c>
    </row>
    <row r="45" spans="1:13" x14ac:dyDescent="0.25">
      <c r="A45" s="4" t="s">
        <v>61</v>
      </c>
      <c r="B45" s="4"/>
      <c r="C45" s="1">
        <v>4409542</v>
      </c>
      <c r="D45" s="3">
        <f t="shared" si="0"/>
        <v>0.19725834658554511</v>
      </c>
      <c r="E45" s="1">
        <v>3683033</v>
      </c>
      <c r="H45" s="4" t="s">
        <v>61</v>
      </c>
      <c r="I45" s="4"/>
      <c r="J45" s="1">
        <v>4409542</v>
      </c>
      <c r="K45" s="3">
        <f t="shared" si="5"/>
        <v>1</v>
      </c>
      <c r="L45" s="1">
        <v>3683033</v>
      </c>
      <c r="M45" s="3">
        <f t="shared" si="6"/>
        <v>1</v>
      </c>
    </row>
    <row r="46" spans="1:13" x14ac:dyDescent="0.25">
      <c r="A46" s="4" t="s">
        <v>19</v>
      </c>
      <c r="D46" s="3" t="s">
        <v>29</v>
      </c>
      <c r="H46" s="4" t="s">
        <v>19</v>
      </c>
    </row>
    <row r="47" spans="1:13" x14ac:dyDescent="0.25">
      <c r="A47" s="4" t="s">
        <v>62</v>
      </c>
      <c r="B47" s="4"/>
      <c r="C47" s="1">
        <v>26000</v>
      </c>
      <c r="D47" s="3">
        <f t="shared" si="0"/>
        <v>0</v>
      </c>
      <c r="E47" s="1">
        <v>26000</v>
      </c>
      <c r="H47" s="4" t="s">
        <v>62</v>
      </c>
      <c r="I47" s="4"/>
      <c r="J47" s="1">
        <v>26000</v>
      </c>
      <c r="K47" s="1"/>
      <c r="L47" s="1">
        <v>26000</v>
      </c>
    </row>
    <row r="48" spans="1:13" x14ac:dyDescent="0.25">
      <c r="A48" s="4" t="s">
        <v>63</v>
      </c>
      <c r="B48" s="4"/>
      <c r="C48" s="1">
        <v>1054401</v>
      </c>
      <c r="D48" s="3">
        <f t="shared" si="0"/>
        <v>0</v>
      </c>
      <c r="E48" s="1">
        <v>1054401</v>
      </c>
      <c r="H48" s="4" t="s">
        <v>63</v>
      </c>
      <c r="I48" s="4"/>
      <c r="J48" s="1">
        <v>1054401</v>
      </c>
      <c r="K48" s="1"/>
      <c r="L48" s="1">
        <v>1054401</v>
      </c>
    </row>
    <row r="49" spans="1:12" x14ac:dyDescent="0.25">
      <c r="A49" s="4" t="s">
        <v>64</v>
      </c>
      <c r="B49" s="4"/>
      <c r="C49" s="1">
        <v>9475973</v>
      </c>
      <c r="D49" s="3">
        <f t="shared" si="0"/>
        <v>-3.43006659838676E-2</v>
      </c>
      <c r="E49" s="1">
        <v>9812550</v>
      </c>
      <c r="H49" s="4" t="s">
        <v>64</v>
      </c>
      <c r="I49" s="4"/>
      <c r="J49" s="1">
        <v>9475973</v>
      </c>
      <c r="K49" s="1"/>
      <c r="L49" s="1">
        <v>9812550</v>
      </c>
    </row>
    <row r="50" spans="1:12" x14ac:dyDescent="0.25">
      <c r="A50" s="4" t="s">
        <v>65</v>
      </c>
      <c r="B50" s="4"/>
      <c r="C50" s="1">
        <v>-2807</v>
      </c>
      <c r="D50" s="3">
        <f t="shared" si="0"/>
        <v>-0.67307244351269513</v>
      </c>
      <c r="E50" s="1">
        <v>-8586</v>
      </c>
      <c r="H50" s="4" t="s">
        <v>65</v>
      </c>
      <c r="I50" s="4"/>
      <c r="J50" s="1">
        <v>-2807</v>
      </c>
      <c r="K50" s="1"/>
      <c r="L50" s="1">
        <v>-8586</v>
      </c>
    </row>
    <row r="51" spans="1:12" x14ac:dyDescent="0.25">
      <c r="A51" s="4" t="s">
        <v>66</v>
      </c>
      <c r="B51" s="4"/>
      <c r="C51" s="1">
        <v>476062</v>
      </c>
      <c r="D51" s="3">
        <f t="shared" si="0"/>
        <v>-2.5585289072830062E-2</v>
      </c>
      <c r="E51" s="1">
        <v>488562</v>
      </c>
      <c r="H51" s="4" t="s">
        <v>66</v>
      </c>
      <c r="I51" s="4"/>
      <c r="J51" s="1">
        <v>476062</v>
      </c>
      <c r="K51" s="1"/>
      <c r="L51" s="1">
        <v>488562</v>
      </c>
    </row>
    <row r="52" spans="1:12" x14ac:dyDescent="0.25">
      <c r="A52" s="4" t="s">
        <v>67</v>
      </c>
      <c r="B52" s="4"/>
      <c r="C52" s="1">
        <v>11029629</v>
      </c>
      <c r="D52" s="3">
        <f t="shared" si="0"/>
        <v>-3.0185545022842406E-2</v>
      </c>
      <c r="E52" s="1">
        <v>11372927</v>
      </c>
      <c r="H52" s="4" t="s">
        <v>67</v>
      </c>
      <c r="I52" s="4"/>
      <c r="J52" s="1">
        <v>11029629</v>
      </c>
      <c r="K52" s="1"/>
      <c r="L52" s="1">
        <v>11372927</v>
      </c>
    </row>
    <row r="53" spans="1:12" x14ac:dyDescent="0.25">
      <c r="A53" s="4" t="s">
        <v>68</v>
      </c>
      <c r="B53" s="4"/>
      <c r="C53" s="2">
        <v>15439171</v>
      </c>
      <c r="D53" s="3">
        <f t="shared" si="0"/>
        <v>2.5452445410322558E-2</v>
      </c>
      <c r="E53" s="2">
        <v>15055960</v>
      </c>
      <c r="H53" s="4" t="s">
        <v>68</v>
      </c>
      <c r="I53" s="4"/>
      <c r="J53" s="2">
        <v>15439171</v>
      </c>
      <c r="K53" s="2"/>
      <c r="L53" s="2">
        <v>15055960</v>
      </c>
    </row>
  </sheetData>
  <mergeCells count="1">
    <mergeCell ref="H27:I2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Sectors</vt:lpstr>
      <vt:lpstr>Financials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 Marshall</dc:creator>
  <cp:lastModifiedBy>KL Marshall</cp:lastModifiedBy>
  <dcterms:created xsi:type="dcterms:W3CDTF">2015-12-29T04:25:17Z</dcterms:created>
  <dcterms:modified xsi:type="dcterms:W3CDTF">2015-12-31T02:11:00Z</dcterms:modified>
</cp:coreProperties>
</file>