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0115" windowHeight="7935" activeTab="2"/>
  </bookViews>
  <sheets>
    <sheet name="Income" sheetId="1" r:id="rId1"/>
    <sheet name="SH Eq" sheetId="2" r:id="rId2"/>
    <sheet name="Cash Flow" sheetId="3" r:id="rId3"/>
  </sheets>
  <calcPr calcId="145621"/>
</workbook>
</file>

<file path=xl/calcChain.xml><?xml version="1.0" encoding="utf-8"?>
<calcChain xmlns="http://schemas.openxmlformats.org/spreadsheetml/2006/main">
  <c r="K21" i="3" l="1"/>
  <c r="K20" i="3"/>
  <c r="K19" i="3"/>
  <c r="K18" i="3"/>
  <c r="K17" i="3"/>
  <c r="K16" i="3"/>
  <c r="K14" i="3"/>
  <c r="K13" i="3"/>
  <c r="K12" i="3"/>
  <c r="K10" i="3"/>
  <c r="K9" i="3"/>
  <c r="K8" i="3"/>
  <c r="K7" i="3"/>
  <c r="K5" i="3"/>
  <c r="I21" i="3"/>
  <c r="I20" i="3"/>
  <c r="I19" i="3"/>
  <c r="I18" i="3"/>
  <c r="I17" i="3"/>
  <c r="I16" i="3"/>
  <c r="I14" i="3"/>
  <c r="I13" i="3"/>
  <c r="I12" i="3"/>
  <c r="I10" i="3"/>
  <c r="I9" i="3"/>
  <c r="I8" i="3"/>
  <c r="I7" i="3"/>
  <c r="I5" i="3"/>
  <c r="G8" i="3"/>
  <c r="G9" i="3"/>
  <c r="G10" i="3"/>
  <c r="G12" i="3"/>
  <c r="G13" i="3"/>
  <c r="G14" i="3"/>
  <c r="G16" i="3"/>
  <c r="G17" i="3"/>
  <c r="G18" i="3"/>
  <c r="G19" i="3"/>
  <c r="G20" i="3"/>
  <c r="G21" i="3"/>
  <c r="G7" i="3"/>
  <c r="G5" i="3"/>
  <c r="AA31" i="2"/>
  <c r="AA32" i="2"/>
  <c r="AA33" i="2"/>
  <c r="AA30" i="2"/>
  <c r="AA19" i="2"/>
  <c r="AA20" i="2"/>
  <c r="AA21" i="2"/>
  <c r="AA22" i="2"/>
  <c r="AA23" i="2"/>
  <c r="AA24" i="2"/>
  <c r="AA25" i="2"/>
  <c r="Y25" i="2" s="1"/>
  <c r="AA26" i="2"/>
  <c r="Y26" i="2" s="1"/>
  <c r="AA27" i="2"/>
  <c r="AA28" i="2"/>
  <c r="AA18" i="2"/>
  <c r="AA6" i="2"/>
  <c r="AA7" i="2"/>
  <c r="AA8" i="2"/>
  <c r="AA9" i="2"/>
  <c r="AA10" i="2"/>
  <c r="AA11" i="2"/>
  <c r="AA12" i="2"/>
  <c r="AA13" i="2"/>
  <c r="AA14" i="2"/>
  <c r="AA15" i="2"/>
  <c r="AA16" i="2"/>
  <c r="Y16" i="2" s="1"/>
  <c r="AA5" i="2"/>
  <c r="X31" i="2"/>
  <c r="X32" i="2"/>
  <c r="X33" i="2"/>
  <c r="X30" i="2"/>
  <c r="X19" i="2"/>
  <c r="X20" i="2"/>
  <c r="X21" i="2"/>
  <c r="X22" i="2"/>
  <c r="X23" i="2"/>
  <c r="X24" i="2"/>
  <c r="Y24" i="2" s="1"/>
  <c r="X25" i="2"/>
  <c r="X26" i="2"/>
  <c r="X27" i="2"/>
  <c r="Y27" i="2" s="1"/>
  <c r="X28" i="2"/>
  <c r="Y28" i="2" s="1"/>
  <c r="Y23" i="2"/>
  <c r="X18" i="2"/>
  <c r="V18" i="2" s="1"/>
  <c r="X6" i="2"/>
  <c r="X7" i="2"/>
  <c r="X8" i="2"/>
  <c r="X9" i="2"/>
  <c r="Y9" i="2" s="1"/>
  <c r="X10" i="2"/>
  <c r="X11" i="2"/>
  <c r="X12" i="2"/>
  <c r="V12" i="2" s="1"/>
  <c r="X13" i="2"/>
  <c r="Y13" i="2" s="1"/>
  <c r="X14" i="2"/>
  <c r="X15" i="2"/>
  <c r="X16" i="2"/>
  <c r="V16" i="2" s="1"/>
  <c r="X5" i="2"/>
  <c r="V5" i="2" s="1"/>
  <c r="U31" i="2"/>
  <c r="S31" i="2" s="1"/>
  <c r="U32" i="2"/>
  <c r="U33" i="2"/>
  <c r="U30" i="2"/>
  <c r="U19" i="2"/>
  <c r="U20" i="2"/>
  <c r="U21" i="2"/>
  <c r="U22" i="2"/>
  <c r="U23" i="2"/>
  <c r="U24" i="2"/>
  <c r="U25" i="2"/>
  <c r="U26" i="2"/>
  <c r="U27" i="2"/>
  <c r="U28" i="2"/>
  <c r="U18" i="2"/>
  <c r="S18" i="2" s="1"/>
  <c r="U6" i="2"/>
  <c r="U7" i="2"/>
  <c r="U8" i="2"/>
  <c r="S8" i="2" s="1"/>
  <c r="U9" i="2"/>
  <c r="U10" i="2"/>
  <c r="U11" i="2"/>
  <c r="U12" i="2"/>
  <c r="S12" i="2" s="1"/>
  <c r="U13" i="2"/>
  <c r="U14" i="2"/>
  <c r="U15" i="2"/>
  <c r="U16" i="2"/>
  <c r="S16" i="2" s="1"/>
  <c r="U5" i="2"/>
  <c r="S5" i="2" s="1"/>
  <c r="Y33" i="2"/>
  <c r="Y32" i="2"/>
  <c r="Y31" i="2"/>
  <c r="Y22" i="2"/>
  <c r="Y20" i="2"/>
  <c r="Y19" i="2"/>
  <c r="Y18" i="2"/>
  <c r="Y15" i="2"/>
  <c r="Y14" i="2"/>
  <c r="Y12" i="2"/>
  <c r="Y11" i="2"/>
  <c r="Y10" i="2"/>
  <c r="Y8" i="2"/>
  <c r="Y7" i="2"/>
  <c r="Y6" i="2"/>
  <c r="Y5" i="2"/>
  <c r="V33" i="2"/>
  <c r="V32" i="2"/>
  <c r="V31" i="2"/>
  <c r="V27" i="2"/>
  <c r="V24" i="2"/>
  <c r="V20" i="2"/>
  <c r="V19" i="2"/>
  <c r="V15" i="2"/>
  <c r="V14" i="2"/>
  <c r="V11" i="2"/>
  <c r="V10" i="2"/>
  <c r="V8" i="2"/>
  <c r="V7" i="2"/>
  <c r="V6" i="2"/>
  <c r="S6" i="2"/>
  <c r="S7" i="2"/>
  <c r="S10" i="2"/>
  <c r="S11" i="2"/>
  <c r="S14" i="2"/>
  <c r="S15" i="2"/>
  <c r="S19" i="2"/>
  <c r="S20" i="2"/>
  <c r="S21" i="2"/>
  <c r="S23" i="2"/>
  <c r="S24" i="2"/>
  <c r="S25" i="2"/>
  <c r="S27" i="2"/>
  <c r="S28" i="2"/>
  <c r="S30" i="2"/>
  <c r="S32" i="2"/>
  <c r="S33" i="2"/>
  <c r="R31" i="2"/>
  <c r="R32" i="2"/>
  <c r="R33" i="2"/>
  <c r="R30" i="2"/>
  <c r="R19" i="2"/>
  <c r="R20" i="2"/>
  <c r="R21" i="2"/>
  <c r="R22" i="2"/>
  <c r="R23" i="2"/>
  <c r="R24" i="2"/>
  <c r="R25" i="2"/>
  <c r="R26" i="2"/>
  <c r="R27" i="2"/>
  <c r="R28" i="2"/>
  <c r="R18" i="2"/>
  <c r="R6" i="2"/>
  <c r="R7" i="2"/>
  <c r="R8" i="2"/>
  <c r="R9" i="2"/>
  <c r="R10" i="2"/>
  <c r="R11" i="2"/>
  <c r="R12" i="2"/>
  <c r="R13" i="2"/>
  <c r="R14" i="2"/>
  <c r="R15" i="2"/>
  <c r="R16" i="2"/>
  <c r="R5" i="2"/>
  <c r="J33" i="2"/>
  <c r="J32" i="2"/>
  <c r="J31" i="2"/>
  <c r="J30" i="2"/>
  <c r="J28" i="2"/>
  <c r="J27" i="2"/>
  <c r="J26" i="2"/>
  <c r="J25" i="2"/>
  <c r="J24" i="2"/>
  <c r="J23" i="2"/>
  <c r="J22" i="2"/>
  <c r="J21" i="2"/>
  <c r="J20" i="2"/>
  <c r="J19" i="2"/>
  <c r="J18" i="2"/>
  <c r="J16" i="2"/>
  <c r="J15" i="2"/>
  <c r="J14" i="2"/>
  <c r="J13" i="2"/>
  <c r="J12" i="2"/>
  <c r="J11" i="2"/>
  <c r="J10" i="2"/>
  <c r="J9" i="2"/>
  <c r="J8" i="2"/>
  <c r="J7" i="2"/>
  <c r="J6" i="2"/>
  <c r="J5" i="2"/>
  <c r="H33" i="2"/>
  <c r="H32" i="2"/>
  <c r="H31" i="2"/>
  <c r="H30" i="2"/>
  <c r="H28" i="2"/>
  <c r="H27" i="2"/>
  <c r="H26" i="2"/>
  <c r="H25" i="2"/>
  <c r="H24" i="2"/>
  <c r="H23" i="2"/>
  <c r="H22" i="2"/>
  <c r="H21" i="2"/>
  <c r="H20" i="2"/>
  <c r="H19" i="2"/>
  <c r="H18" i="2"/>
  <c r="H16" i="2"/>
  <c r="H15" i="2"/>
  <c r="H14" i="2"/>
  <c r="H13" i="2"/>
  <c r="H12" i="2"/>
  <c r="H11" i="2"/>
  <c r="H10" i="2"/>
  <c r="H9" i="2"/>
  <c r="H8" i="2"/>
  <c r="H7" i="2"/>
  <c r="H6" i="2"/>
  <c r="H5" i="2"/>
  <c r="F6" i="2"/>
  <c r="F7" i="2"/>
  <c r="F8" i="2"/>
  <c r="F9" i="2"/>
  <c r="F10" i="2"/>
  <c r="F11" i="2"/>
  <c r="F12" i="2"/>
  <c r="F13" i="2"/>
  <c r="F14" i="2"/>
  <c r="F15" i="2"/>
  <c r="F16" i="2"/>
  <c r="F18" i="2"/>
  <c r="F19" i="2"/>
  <c r="F20" i="2"/>
  <c r="F21" i="2"/>
  <c r="F22" i="2"/>
  <c r="F23" i="2"/>
  <c r="F24" i="2"/>
  <c r="F25" i="2"/>
  <c r="F26" i="2"/>
  <c r="F27" i="2"/>
  <c r="F28" i="2"/>
  <c r="F30" i="2"/>
  <c r="F31" i="2"/>
  <c r="F32" i="2"/>
  <c r="F33" i="2"/>
  <c r="F5" i="2"/>
  <c r="W19" i="1"/>
  <c r="W18" i="1"/>
  <c r="W17" i="1"/>
  <c r="W15" i="1"/>
  <c r="W14" i="1"/>
  <c r="W13" i="1"/>
  <c r="W12" i="1"/>
  <c r="W9" i="1"/>
  <c r="W8" i="1"/>
  <c r="W7" i="1"/>
  <c r="W6" i="1"/>
  <c r="W5" i="1"/>
  <c r="Y6" i="1"/>
  <c r="Y7" i="1"/>
  <c r="Y8" i="1"/>
  <c r="Y9" i="1"/>
  <c r="Y10" i="1"/>
  <c r="Y12" i="1"/>
  <c r="Y13" i="1"/>
  <c r="Y14" i="1"/>
  <c r="Y15" i="1"/>
  <c r="Y17" i="1"/>
  <c r="Y18" i="1"/>
  <c r="Y19" i="1"/>
  <c r="Y5" i="1"/>
  <c r="T19" i="1"/>
  <c r="T18" i="1"/>
  <c r="T17" i="1"/>
  <c r="T15" i="1"/>
  <c r="T14" i="1"/>
  <c r="T13" i="1"/>
  <c r="T12" i="1"/>
  <c r="T9" i="1"/>
  <c r="T8" i="1"/>
  <c r="T7" i="1"/>
  <c r="T6" i="1"/>
  <c r="T5" i="1"/>
  <c r="Q6" i="1"/>
  <c r="Q7" i="1"/>
  <c r="Q8" i="1"/>
  <c r="Q9" i="1"/>
  <c r="Q12" i="1"/>
  <c r="Q13" i="1"/>
  <c r="Q14" i="1"/>
  <c r="Q15" i="1"/>
  <c r="Q17" i="1"/>
  <c r="Q18" i="1"/>
  <c r="Q19" i="1"/>
  <c r="Q5" i="1"/>
  <c r="V6" i="1"/>
  <c r="V7" i="1"/>
  <c r="V8" i="1"/>
  <c r="V9" i="1"/>
  <c r="V10" i="1"/>
  <c r="V12" i="1"/>
  <c r="V13" i="1"/>
  <c r="V14" i="1"/>
  <c r="V15" i="1"/>
  <c r="V17" i="1"/>
  <c r="V18" i="1"/>
  <c r="V19" i="1"/>
  <c r="V5" i="1"/>
  <c r="S6" i="1"/>
  <c r="S7" i="1"/>
  <c r="S8" i="1"/>
  <c r="S9" i="1"/>
  <c r="S10" i="1"/>
  <c r="S12" i="1"/>
  <c r="S13" i="1"/>
  <c r="S14" i="1"/>
  <c r="S15" i="1"/>
  <c r="S17" i="1"/>
  <c r="S18" i="1"/>
  <c r="S19" i="1"/>
  <c r="S5" i="1"/>
  <c r="P13" i="1"/>
  <c r="P14" i="1"/>
  <c r="P15" i="1"/>
  <c r="P17" i="1"/>
  <c r="P18" i="1"/>
  <c r="P19" i="1"/>
  <c r="P12" i="1"/>
  <c r="P10" i="1"/>
  <c r="P6" i="1"/>
  <c r="P7" i="1"/>
  <c r="P8" i="1"/>
  <c r="P9" i="1"/>
  <c r="P5" i="1"/>
  <c r="I19" i="1"/>
  <c r="I18" i="1"/>
  <c r="I17" i="1"/>
  <c r="I15" i="1"/>
  <c r="I14" i="1"/>
  <c r="I13" i="1"/>
  <c r="I12" i="1"/>
  <c r="I9" i="1"/>
  <c r="I8" i="1"/>
  <c r="I7" i="1"/>
  <c r="I6" i="1"/>
  <c r="I5" i="1"/>
  <c r="G19" i="1"/>
  <c r="G18" i="1"/>
  <c r="G17" i="1"/>
  <c r="G15" i="1"/>
  <c r="G14" i="1"/>
  <c r="G13" i="1"/>
  <c r="G12" i="1"/>
  <c r="G9" i="1"/>
  <c r="G8" i="1"/>
  <c r="G7" i="1"/>
  <c r="G6" i="1"/>
  <c r="G5" i="1"/>
  <c r="E18" i="1"/>
  <c r="E19" i="1"/>
  <c r="E17" i="1"/>
  <c r="E13" i="1"/>
  <c r="E14" i="1"/>
  <c r="E15" i="1"/>
  <c r="E12" i="1"/>
  <c r="E6" i="1"/>
  <c r="E7" i="1"/>
  <c r="E8" i="1"/>
  <c r="E9" i="1"/>
  <c r="E5" i="1"/>
  <c r="Y30" i="2" l="1"/>
  <c r="Y21" i="2"/>
  <c r="V30" i="2"/>
  <c r="V28" i="2"/>
  <c r="V25" i="2"/>
  <c r="V21" i="2"/>
  <c r="V23" i="2"/>
  <c r="V26" i="2"/>
  <c r="V22" i="2"/>
  <c r="V13" i="2"/>
  <c r="V9" i="2"/>
  <c r="S26" i="2"/>
  <c r="S22" i="2"/>
  <c r="S13" i="2"/>
  <c r="S9" i="2"/>
</calcChain>
</file>

<file path=xl/sharedStrings.xml><?xml version="1.0" encoding="utf-8"?>
<sst xmlns="http://schemas.openxmlformats.org/spreadsheetml/2006/main" count="186" uniqueCount="71">
  <si>
    <t>Income Statement</t>
  </si>
  <si>
    <t>(in millions of dollars)</t>
  </si>
  <si>
    <t>Data source: Google Finance.</t>
  </si>
  <si>
    <t>Interest Expense (Income) Net Operating - - - -</t>
  </si>
  <si>
    <t>Interest Expense - - - -</t>
  </si>
  <si>
    <t>Shareholder’s Equity; Long-Term</t>
  </si>
  <si>
    <t>Assets</t>
  </si>
  <si>
    <t>Total Liabilities</t>
  </si>
  <si>
    <t>Shareholder's Equity</t>
  </si>
  <si>
    <t>AstraZeneca Cash Flows</t>
  </si>
  <si>
    <t>Operating Activities, Cash Flows Provided By or Used In</t>
  </si>
  <si>
    <t>Investing Activities, Cash Flows Provided By or Used In</t>
  </si>
  <si>
    <t>Financing Activities, Cash Flows Provided By or Used In</t>
  </si>
  <si>
    <t xml:space="preserve">Net Sales </t>
  </si>
  <si>
    <t xml:space="preserve">Cost of Goods Sold </t>
  </si>
  <si>
    <t xml:space="preserve">Gross Profits </t>
  </si>
  <si>
    <t xml:space="preserve">Selling, General and Admin </t>
  </si>
  <si>
    <t xml:space="preserve">Research &amp; Development </t>
  </si>
  <si>
    <t>Depreciation/Amortization</t>
  </si>
  <si>
    <t xml:space="preserve">Unusual Expense (Income) </t>
  </si>
  <si>
    <t xml:space="preserve">Other Operating Expenses, Total </t>
  </si>
  <si>
    <t xml:space="preserve">Operating Expenses </t>
  </si>
  <si>
    <t xml:space="preserve">Net Income from Operations </t>
  </si>
  <si>
    <t xml:space="preserve">Income Before Taxes </t>
  </si>
  <si>
    <t xml:space="preserve">Income Taxes </t>
  </si>
  <si>
    <t xml:space="preserve">Net Income </t>
  </si>
  <si>
    <t xml:space="preserve">Cash </t>
  </si>
  <si>
    <t xml:space="preserve">Net Receivables </t>
  </si>
  <si>
    <t>Inventory</t>
  </si>
  <si>
    <t xml:space="preserve">Other Current Assets </t>
  </si>
  <si>
    <t xml:space="preserve">Current Assets </t>
  </si>
  <si>
    <t xml:space="preserve">Property, Plant &amp; Equipment, net </t>
  </si>
  <si>
    <t xml:space="preserve">Accumulated Depreciation </t>
  </si>
  <si>
    <t xml:space="preserve">Goodwill </t>
  </si>
  <si>
    <t xml:space="preserve">Long Term Investments </t>
  </si>
  <si>
    <t xml:space="preserve">Intangible Assets </t>
  </si>
  <si>
    <t xml:space="preserve">Deferred Long Term Asset Charges </t>
  </si>
  <si>
    <t xml:space="preserve">Total Assets </t>
  </si>
  <si>
    <t xml:space="preserve">Accounts Payable </t>
  </si>
  <si>
    <t xml:space="preserve">Accrued Expenses </t>
  </si>
  <si>
    <t xml:space="preserve">Note Payable/Short Term Debt </t>
  </si>
  <si>
    <t xml:space="preserve">Other Current Liabilities </t>
  </si>
  <si>
    <t xml:space="preserve">Current Liabilities </t>
  </si>
  <si>
    <t xml:space="preserve">Long Term Debt </t>
  </si>
  <si>
    <t xml:space="preserve">Total Debt </t>
  </si>
  <si>
    <t xml:space="preserve">Minority Interest </t>
  </si>
  <si>
    <t xml:space="preserve">Other Liabilities </t>
  </si>
  <si>
    <t xml:space="preserve">Total Liabilities </t>
  </si>
  <si>
    <t xml:space="preserve">Common Stock </t>
  </si>
  <si>
    <t xml:space="preserve">Retained Earnings </t>
  </si>
  <si>
    <t xml:space="preserve">Additional Paid-In Capital </t>
  </si>
  <si>
    <t xml:space="preserve">Shareholder's Equity </t>
  </si>
  <si>
    <t xml:space="preserve">Depreciation </t>
  </si>
  <si>
    <t xml:space="preserve">Non-Cash Items </t>
  </si>
  <si>
    <t xml:space="preserve">Changes in Working Capital </t>
  </si>
  <si>
    <t xml:space="preserve">Total Cash Flow From Operating Activities </t>
  </si>
  <si>
    <t xml:space="preserve">Capital Expenditures </t>
  </si>
  <si>
    <t xml:space="preserve">Other Cash Flows From Investing Activities </t>
  </si>
  <si>
    <t xml:space="preserve">Total Cash Flow From Investing Activities </t>
  </si>
  <si>
    <t xml:space="preserve">Dividends Paid </t>
  </si>
  <si>
    <t xml:space="preserve">Issuance (Retirement) of Stock </t>
  </si>
  <si>
    <t xml:space="preserve">Issuance (Retirement) of Debt </t>
  </si>
  <si>
    <t xml:space="preserve">Total Cash Flows From Financing Activities </t>
  </si>
  <si>
    <t xml:space="preserve">Effect of Exchange Rate Changes </t>
  </si>
  <si>
    <t xml:space="preserve">Change in Cash and Cash Equivalents </t>
  </si>
  <si>
    <t xml:space="preserve">Deferred Income Tax </t>
  </si>
  <si>
    <t>% Chg</t>
  </si>
  <si>
    <t xml:space="preserve"> </t>
  </si>
  <si>
    <t>% Sales</t>
  </si>
  <si>
    <t xml:space="preserve">  </t>
  </si>
  <si>
    <t>%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</si>
</sst>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9" fontId="0" fillId="0" borderId="0" xfId="1" applyFont="1"/>
    <xf numFmtId="0" fontId="0" fillId="0" borderId="1" xfId="0" applyBorder="1" applyAlignment="1">
      <alignment horizontal="center"/>
    </xf>
    <xf numFmtId="3" fontId="0" fillId="0" borderId="0" xfId="0" applyNumberFormat="1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2"/>
  <sheetViews>
    <sheetView workbookViewId="0">
      <selection activeCell="E4" sqref="E4:E6"/>
    </sheetView>
  </sheetViews>
  <sheetFormatPr defaultRowHeight="15" x14ac:dyDescent="0.25"/>
  <sheetData>
    <row r="1" spans="1:25" x14ac:dyDescent="0.2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L1" s="3" t="s">
        <v>0</v>
      </c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5" x14ac:dyDescent="0.2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L2" s="3" t="s">
        <v>1</v>
      </c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4" spans="1:25" x14ac:dyDescent="0.25">
      <c r="D4" s="2">
        <v>2007</v>
      </c>
      <c r="E4" s="7" t="s">
        <v>66</v>
      </c>
      <c r="F4" s="2">
        <v>2008</v>
      </c>
      <c r="G4" s="7" t="s">
        <v>66</v>
      </c>
      <c r="H4" s="2">
        <v>2009</v>
      </c>
      <c r="I4" s="7" t="s">
        <v>66</v>
      </c>
      <c r="J4" s="2">
        <v>2010</v>
      </c>
      <c r="O4" s="2">
        <v>2007</v>
      </c>
      <c r="P4" s="7" t="s">
        <v>68</v>
      </c>
      <c r="Q4" s="7" t="s">
        <v>66</v>
      </c>
      <c r="R4" s="2">
        <v>2008</v>
      </c>
      <c r="S4" s="7" t="s">
        <v>68</v>
      </c>
      <c r="T4" s="7" t="s">
        <v>66</v>
      </c>
      <c r="U4" s="2">
        <v>2009</v>
      </c>
      <c r="V4" s="7" t="s">
        <v>68</v>
      </c>
      <c r="W4" s="7" t="s">
        <v>66</v>
      </c>
      <c r="X4" s="2">
        <v>2010</v>
      </c>
      <c r="Y4" s="7" t="s">
        <v>68</v>
      </c>
    </row>
    <row r="5" spans="1:25" x14ac:dyDescent="0.25">
      <c r="A5" t="s">
        <v>13</v>
      </c>
      <c r="D5" s="1">
        <v>29559</v>
      </c>
      <c r="E5" s="6">
        <f>(F5-D5)/D5</f>
        <v>6.9082174633783286E-2</v>
      </c>
      <c r="F5" s="1">
        <v>31601</v>
      </c>
      <c r="G5" s="6">
        <f>(H5-F5)/F5</f>
        <v>3.8068415556469733E-2</v>
      </c>
      <c r="H5" s="1">
        <v>32804</v>
      </c>
      <c r="I5" s="6">
        <f>(J5-H5)/H5</f>
        <v>1.4175100597488111E-2</v>
      </c>
      <c r="J5" s="1">
        <v>33269</v>
      </c>
      <c r="L5" t="s">
        <v>13</v>
      </c>
      <c r="O5" s="1">
        <v>29559</v>
      </c>
      <c r="P5" s="6">
        <f>O5/$O$5</f>
        <v>1</v>
      </c>
      <c r="Q5" s="6">
        <f>(S5-P5)/P5</f>
        <v>0</v>
      </c>
      <c r="R5" s="1">
        <v>31601</v>
      </c>
      <c r="S5" s="6">
        <f>R5/$R$5</f>
        <v>1</v>
      </c>
      <c r="T5" s="6">
        <f>(V5-S5)/S5</f>
        <v>0</v>
      </c>
      <c r="U5" s="1">
        <v>32804</v>
      </c>
      <c r="V5" s="6">
        <f>U5/$U$5</f>
        <v>1</v>
      </c>
      <c r="W5" s="6">
        <f>(Y5-V5)/V5</f>
        <v>0</v>
      </c>
      <c r="X5" s="1">
        <v>33269</v>
      </c>
      <c r="Y5" s="6">
        <f>X5/$X$5</f>
        <v>1</v>
      </c>
    </row>
    <row r="6" spans="1:25" x14ac:dyDescent="0.25">
      <c r="A6" t="s">
        <v>14</v>
      </c>
      <c r="D6" s="8">
        <v>6419</v>
      </c>
      <c r="E6" s="6">
        <f>(F6-D6)/D6</f>
        <v>2.7885963545723633E-2</v>
      </c>
      <c r="F6" s="1">
        <v>6598</v>
      </c>
      <c r="G6" s="6">
        <f t="shared" ref="G6:G9" si="0">(H6-F6)/F6</f>
        <v>-0.12473476811154896</v>
      </c>
      <c r="H6" s="1">
        <v>5775</v>
      </c>
      <c r="I6" s="6">
        <f t="shared" ref="I6" si="1">(J6-H6)/H6</f>
        <v>0.10632034632034632</v>
      </c>
      <c r="J6" s="1">
        <v>6389</v>
      </c>
      <c r="L6" t="s">
        <v>14</v>
      </c>
      <c r="O6" s="8">
        <v>6419</v>
      </c>
      <c r="P6" s="6">
        <f t="shared" ref="P6:P9" si="2">O6/$O$5</f>
        <v>0.21715890253391523</v>
      </c>
      <c r="Q6" s="6">
        <f t="shared" ref="Q6:Q19" si="3">(S6-P6)/P6</f>
        <v>-3.8534185739437295E-2</v>
      </c>
      <c r="R6" s="1">
        <v>6598</v>
      </c>
      <c r="S6" s="6">
        <f t="shared" ref="S6:S19" si="4">R6/$R$5</f>
        <v>0.20879086104870098</v>
      </c>
      <c r="T6" s="6">
        <f t="shared" ref="T6:T19" si="5">(V6-S6)/S6</f>
        <v>-0.15683280719098458</v>
      </c>
      <c r="U6" s="1">
        <v>5775</v>
      </c>
      <c r="V6" s="6">
        <f t="shared" ref="V6:V19" si="6">U6/$U$5</f>
        <v>0.17604560419461041</v>
      </c>
      <c r="W6" s="6">
        <f t="shared" ref="W6:W19" si="7">(Y6-V6)/V6</f>
        <v>9.0857333875158278E-2</v>
      </c>
      <c r="X6" s="1">
        <v>6389</v>
      </c>
      <c r="Y6" s="6">
        <f t="shared" ref="Y6:Y19" si="8">X6/$X$5</f>
        <v>0.19204063843217409</v>
      </c>
    </row>
    <row r="7" spans="1:25" x14ac:dyDescent="0.25">
      <c r="A7" t="s">
        <v>15</v>
      </c>
      <c r="D7" s="1">
        <v>23140</v>
      </c>
      <c r="E7" s="6">
        <f>(F7-D7)/D7</f>
        <v>8.0509939498703539E-2</v>
      </c>
      <c r="F7" s="1">
        <v>25003</v>
      </c>
      <c r="G7" s="6">
        <f t="shared" si="0"/>
        <v>8.1030276366835977E-2</v>
      </c>
      <c r="H7" s="1">
        <v>27029</v>
      </c>
      <c r="I7" s="6">
        <f t="shared" ref="I7" si="9">(J7-H7)/H7</f>
        <v>-5.5125975803766323E-3</v>
      </c>
      <c r="J7" s="1">
        <v>26880</v>
      </c>
      <c r="L7" t="s">
        <v>15</v>
      </c>
      <c r="O7" s="1">
        <v>23140</v>
      </c>
      <c r="P7" s="6">
        <f t="shared" si="2"/>
        <v>0.78284109746608477</v>
      </c>
      <c r="Q7" s="6">
        <f t="shared" si="3"/>
        <v>1.0689323174651962E-2</v>
      </c>
      <c r="R7" s="1">
        <v>25003</v>
      </c>
      <c r="S7" s="6">
        <f t="shared" si="4"/>
        <v>0.79120913895129896</v>
      </c>
      <c r="T7" s="6">
        <f t="shared" si="5"/>
        <v>4.1386348112071203E-2</v>
      </c>
      <c r="U7" s="1">
        <v>27029</v>
      </c>
      <c r="V7" s="6">
        <f t="shared" si="6"/>
        <v>0.82395439580538954</v>
      </c>
      <c r="W7" s="6">
        <f t="shared" si="7"/>
        <v>-1.9412523701544199E-2</v>
      </c>
      <c r="X7" s="1">
        <v>26880</v>
      </c>
      <c r="Y7" s="6">
        <f t="shared" si="8"/>
        <v>0.80795936156782588</v>
      </c>
    </row>
    <row r="8" spans="1:25" x14ac:dyDescent="0.25">
      <c r="A8" t="s">
        <v>16</v>
      </c>
      <c r="D8" s="1">
        <v>10134</v>
      </c>
      <c r="E8" s="6">
        <f>(F8-D8)/D8</f>
        <v>7.4995066114071446E-2</v>
      </c>
      <c r="F8" s="1">
        <v>10894</v>
      </c>
      <c r="G8" s="6">
        <f t="shared" si="0"/>
        <v>3.0567284743895723E-2</v>
      </c>
      <c r="H8" s="1">
        <v>11227</v>
      </c>
      <c r="I8" s="6">
        <f t="shared" ref="I8" si="10">(J8-H8)/H8</f>
        <v>-7.5799412131468777E-2</v>
      </c>
      <c r="J8" s="1">
        <v>10376</v>
      </c>
      <c r="L8" t="s">
        <v>16</v>
      </c>
      <c r="O8" s="1">
        <v>10134</v>
      </c>
      <c r="P8" s="6">
        <f t="shared" si="2"/>
        <v>0.34283974424033287</v>
      </c>
      <c r="Q8" s="6">
        <f t="shared" si="3"/>
        <v>5.5308110270511019E-3</v>
      </c>
      <c r="R8" s="1">
        <v>10894</v>
      </c>
      <c r="S8" s="6">
        <f t="shared" si="4"/>
        <v>0.34473592607828868</v>
      </c>
      <c r="T8" s="6">
        <f t="shared" si="5"/>
        <v>-7.2260466652893625E-3</v>
      </c>
      <c r="U8" s="1">
        <v>11227</v>
      </c>
      <c r="V8" s="6">
        <f t="shared" si="6"/>
        <v>0.34224484818924522</v>
      </c>
      <c r="W8" s="6">
        <f t="shared" si="7"/>
        <v>-8.8716941163266144E-2</v>
      </c>
      <c r="X8" s="1">
        <v>10376</v>
      </c>
      <c r="Y8" s="6">
        <f t="shared" si="8"/>
        <v>0.311881932129009</v>
      </c>
    </row>
    <row r="9" spans="1:25" x14ac:dyDescent="0.25">
      <c r="A9" t="s">
        <v>17</v>
      </c>
      <c r="D9" s="1">
        <v>5089</v>
      </c>
      <c r="E9" s="6">
        <f>(F9-D9)/D9</f>
        <v>-1.4934171742975044E-2</v>
      </c>
      <c r="F9" s="1">
        <v>5013</v>
      </c>
      <c r="G9" s="6">
        <f t="shared" si="0"/>
        <v>-0.13405146618791142</v>
      </c>
      <c r="H9" s="1">
        <v>4341</v>
      </c>
      <c r="I9" s="6">
        <f t="shared" ref="I9" si="11">(J9-H9)/H9</f>
        <v>-2.8104123473853951E-2</v>
      </c>
      <c r="J9" s="1">
        <v>4219</v>
      </c>
      <c r="L9" t="s">
        <v>17</v>
      </c>
      <c r="O9" s="1">
        <v>5089</v>
      </c>
      <c r="P9" s="6">
        <f t="shared" si="2"/>
        <v>0.17216414628370377</v>
      </c>
      <c r="Q9" s="6">
        <f t="shared" si="3"/>
        <v>-7.8587360607278195E-2</v>
      </c>
      <c r="R9" s="1">
        <v>5013</v>
      </c>
      <c r="S9" s="6">
        <f t="shared" si="4"/>
        <v>0.15863422043606215</v>
      </c>
      <c r="T9" s="6">
        <f t="shared" si="5"/>
        <v>-0.16580783998915341</v>
      </c>
      <c r="U9" s="1">
        <v>4341</v>
      </c>
      <c r="V9" s="6">
        <f t="shared" si="6"/>
        <v>0.13233142299719547</v>
      </c>
      <c r="W9" s="6">
        <f t="shared" si="7"/>
        <v>-4.168828838968134E-2</v>
      </c>
      <c r="X9" s="1">
        <v>4219</v>
      </c>
      <c r="Y9" s="6">
        <f t="shared" si="8"/>
        <v>0.12681475247227147</v>
      </c>
    </row>
    <row r="10" spans="1:25" x14ac:dyDescent="0.25">
      <c r="A10" t="s">
        <v>18</v>
      </c>
      <c r="D10">
        <v>0</v>
      </c>
      <c r="E10" s="6" t="s">
        <v>67</v>
      </c>
      <c r="F10">
        <v>84</v>
      </c>
      <c r="G10" s="6" t="s">
        <v>67</v>
      </c>
      <c r="H10">
        <v>79</v>
      </c>
      <c r="I10" s="6" t="s">
        <v>67</v>
      </c>
      <c r="J10">
        <v>59</v>
      </c>
      <c r="L10" t="s">
        <v>18</v>
      </c>
      <c r="O10">
        <v>0</v>
      </c>
      <c r="P10" s="6">
        <f>O10/$O$5</f>
        <v>0</v>
      </c>
      <c r="Q10" s="6" t="s">
        <v>69</v>
      </c>
      <c r="R10">
        <v>84</v>
      </c>
      <c r="S10" s="6">
        <f t="shared" si="4"/>
        <v>2.6581437296288092E-3</v>
      </c>
      <c r="T10" s="6" t="s">
        <v>69</v>
      </c>
      <c r="U10">
        <v>79</v>
      </c>
      <c r="V10" s="6">
        <f t="shared" si="6"/>
        <v>2.4082428972076577E-3</v>
      </c>
      <c r="W10" s="6" t="s">
        <v>69</v>
      </c>
      <c r="X10">
        <v>59</v>
      </c>
      <c r="Y10" s="6">
        <f t="shared" si="8"/>
        <v>1.773422705822237E-3</v>
      </c>
    </row>
    <row r="11" spans="1:25" x14ac:dyDescent="0.25">
      <c r="A11" s="4" t="s">
        <v>3</v>
      </c>
      <c r="L11" s="4" t="s">
        <v>3</v>
      </c>
      <c r="Q11" s="6" t="s">
        <v>67</v>
      </c>
      <c r="S11" s="6" t="s">
        <v>67</v>
      </c>
      <c r="T11" s="6" t="s">
        <v>67</v>
      </c>
      <c r="V11" s="6" t="s">
        <v>67</v>
      </c>
      <c r="W11" s="6" t="s">
        <v>67</v>
      </c>
      <c r="Y11" s="6" t="s">
        <v>67</v>
      </c>
    </row>
    <row r="12" spans="1:25" x14ac:dyDescent="0.25">
      <c r="A12" t="s">
        <v>19</v>
      </c>
      <c r="D12">
        <v>543</v>
      </c>
      <c r="E12" s="6">
        <f>(F12-D12)/D12</f>
        <v>6.4456721915285453E-2</v>
      </c>
      <c r="F12">
        <v>578</v>
      </c>
      <c r="G12" s="6">
        <f>(H12-F12)/F12</f>
        <v>-3.6332179930795849E-2</v>
      </c>
      <c r="H12">
        <v>557</v>
      </c>
      <c r="I12" s="6">
        <f>(J12-H12)/H12</f>
        <v>1.8025134649910233</v>
      </c>
      <c r="J12" s="1">
        <v>1561</v>
      </c>
      <c r="L12" t="s">
        <v>19</v>
      </c>
      <c r="O12">
        <v>543</v>
      </c>
      <c r="P12" s="6">
        <f t="shared" ref="P12:P19" si="12">O12/$O$5</f>
        <v>1.8370039581853244E-2</v>
      </c>
      <c r="Q12" s="6">
        <f t="shared" si="3"/>
        <v>-4.3265642513237654E-3</v>
      </c>
      <c r="R12">
        <v>578</v>
      </c>
      <c r="S12" s="6">
        <f t="shared" si="4"/>
        <v>1.8290560425302995E-2</v>
      </c>
      <c r="T12" s="6">
        <f t="shared" si="5"/>
        <v>-7.1672150286339331E-2</v>
      </c>
      <c r="U12">
        <v>557</v>
      </c>
      <c r="V12" s="6">
        <f t="shared" si="6"/>
        <v>1.6979636629679308E-2</v>
      </c>
      <c r="W12" s="6">
        <f t="shared" si="7"/>
        <v>1.7633428027763243</v>
      </c>
      <c r="X12" s="1">
        <v>1561</v>
      </c>
      <c r="Y12" s="6">
        <f t="shared" si="8"/>
        <v>4.692055667438156E-2</v>
      </c>
    </row>
    <row r="13" spans="1:25" x14ac:dyDescent="0.25">
      <c r="A13" t="s">
        <v>20</v>
      </c>
      <c r="D13">
        <v>-528</v>
      </c>
      <c r="E13" s="6">
        <f>(F13-D13)/D13</f>
        <v>0.12121212121212122</v>
      </c>
      <c r="F13">
        <v>-592</v>
      </c>
      <c r="G13" s="6">
        <f t="shared" ref="G13:G19" si="13">(H13-F13)/F13</f>
        <v>-0.15202702702702703</v>
      </c>
      <c r="H13">
        <v>-502</v>
      </c>
      <c r="I13" s="6">
        <f t="shared" ref="I13" si="14">(J13-H13)/H13</f>
        <v>0.65139442231075695</v>
      </c>
      <c r="J13">
        <v>-829</v>
      </c>
      <c r="L13" t="s">
        <v>20</v>
      </c>
      <c r="O13">
        <v>-528</v>
      </c>
      <c r="P13" s="6">
        <f t="shared" si="12"/>
        <v>-1.7862579924895972E-2</v>
      </c>
      <c r="Q13" s="6">
        <f t="shared" si="3"/>
        <v>4.876140283247643E-2</v>
      </c>
      <c r="R13">
        <v>-592</v>
      </c>
      <c r="S13" s="6">
        <f t="shared" si="4"/>
        <v>-1.8733584380241131E-2</v>
      </c>
      <c r="T13" s="6">
        <f t="shared" si="5"/>
        <v>-0.18312419464336907</v>
      </c>
      <c r="U13">
        <v>-502</v>
      </c>
      <c r="V13" s="6">
        <f t="shared" si="6"/>
        <v>-1.5303011827825876E-2</v>
      </c>
      <c r="W13" s="6">
        <f t="shared" si="7"/>
        <v>0.62831292282551532</v>
      </c>
      <c r="X13">
        <v>-829</v>
      </c>
      <c r="Y13" s="6">
        <f t="shared" si="8"/>
        <v>-2.4918091917400582E-2</v>
      </c>
    </row>
    <row r="14" spans="1:25" x14ac:dyDescent="0.25">
      <c r="A14" t="s">
        <v>21</v>
      </c>
      <c r="D14" s="1">
        <v>21465</v>
      </c>
      <c r="E14" s="6">
        <f>(F14-D14)/D14</f>
        <v>4.6214768227346846E-2</v>
      </c>
      <c r="F14" s="1">
        <v>22457</v>
      </c>
      <c r="G14" s="6">
        <f t="shared" si="13"/>
        <v>-5.3257336242596966E-2</v>
      </c>
      <c r="H14" s="1">
        <v>21261</v>
      </c>
      <c r="I14" s="6">
        <f t="shared" ref="I14" si="15">(J14-H14)/H14</f>
        <v>2.4175720803348854E-2</v>
      </c>
      <c r="J14" s="1">
        <v>21775</v>
      </c>
      <c r="L14" t="s">
        <v>21</v>
      </c>
      <c r="O14" s="1">
        <v>21465</v>
      </c>
      <c r="P14" s="6">
        <f t="shared" si="12"/>
        <v>0.7261747691058561</v>
      </c>
      <c r="Q14" s="6">
        <f t="shared" si="3"/>
        <v>-2.1389755576337873E-2</v>
      </c>
      <c r="R14" s="1">
        <v>22457</v>
      </c>
      <c r="S14" s="6">
        <f t="shared" si="4"/>
        <v>0.71064206828897825</v>
      </c>
      <c r="T14" s="6">
        <f t="shared" si="5"/>
        <v>-8.797662122309198E-2</v>
      </c>
      <c r="U14" s="1">
        <v>21261</v>
      </c>
      <c r="V14" s="6">
        <f t="shared" si="6"/>
        <v>0.64812218022192414</v>
      </c>
      <c r="W14" s="6">
        <f t="shared" si="7"/>
        <v>9.8608417816302349E-3</v>
      </c>
      <c r="X14" s="1">
        <v>21775</v>
      </c>
      <c r="Y14" s="6">
        <f t="shared" si="8"/>
        <v>0.65451321049625777</v>
      </c>
    </row>
    <row r="15" spans="1:25" x14ac:dyDescent="0.25">
      <c r="A15" t="s">
        <v>22</v>
      </c>
      <c r="D15" s="1">
        <v>8094</v>
      </c>
      <c r="E15" s="6">
        <f>(F15-D15)/D15</f>
        <v>0.12972572275759822</v>
      </c>
      <c r="F15" s="1">
        <v>9144</v>
      </c>
      <c r="G15" s="6">
        <f t="shared" si="13"/>
        <v>0.26235783027121612</v>
      </c>
      <c r="H15" s="1">
        <v>11543</v>
      </c>
      <c r="I15" s="6">
        <f t="shared" ref="I15" si="16">(J15-H15)/H15</f>
        <v>-4.2449969678593083E-3</v>
      </c>
      <c r="J15" s="1">
        <v>11494</v>
      </c>
      <c r="L15" t="s">
        <v>22</v>
      </c>
      <c r="O15" s="1">
        <v>8094</v>
      </c>
      <c r="P15" s="6">
        <f t="shared" si="12"/>
        <v>0.2738252308941439</v>
      </c>
      <c r="Q15" s="6">
        <f t="shared" si="3"/>
        <v>5.6724870700036338E-2</v>
      </c>
      <c r="R15" s="1">
        <v>9144</v>
      </c>
      <c r="S15" s="6">
        <f t="shared" si="4"/>
        <v>0.28935793171102181</v>
      </c>
      <c r="T15" s="6">
        <f t="shared" si="5"/>
        <v>0.21606419322036036</v>
      </c>
      <c r="U15" s="1">
        <v>11543</v>
      </c>
      <c r="V15" s="6">
        <f t="shared" si="6"/>
        <v>0.35187781977807586</v>
      </c>
      <c r="W15" s="6">
        <f t="shared" si="7"/>
        <v>-1.8162640311811525E-2</v>
      </c>
      <c r="X15" s="1">
        <v>11494</v>
      </c>
      <c r="Y15" s="6">
        <f t="shared" si="8"/>
        <v>0.34548678950374223</v>
      </c>
    </row>
    <row r="16" spans="1:25" x14ac:dyDescent="0.25">
      <c r="A16" s="4" t="s">
        <v>4</v>
      </c>
      <c r="L16" s="4" t="s">
        <v>4</v>
      </c>
      <c r="P16" s="6" t="s">
        <v>67</v>
      </c>
      <c r="Q16" s="6" t="s">
        <v>67</v>
      </c>
      <c r="S16" s="6" t="s">
        <v>67</v>
      </c>
      <c r="T16" s="6" t="s">
        <v>67</v>
      </c>
      <c r="V16" s="6" t="s">
        <v>67</v>
      </c>
      <c r="W16" s="6" t="s">
        <v>67</v>
      </c>
      <c r="Y16" s="6" t="s">
        <v>67</v>
      </c>
    </row>
    <row r="17" spans="1:25" x14ac:dyDescent="0.25">
      <c r="A17" t="s">
        <v>23</v>
      </c>
      <c r="D17" s="1">
        <v>7983</v>
      </c>
      <c r="E17" s="6">
        <f>(F17-D17)/D17</f>
        <v>8.7435801077289238E-2</v>
      </c>
      <c r="F17" s="1">
        <v>8681</v>
      </c>
      <c r="G17" s="6">
        <f t="shared" si="13"/>
        <v>0.24490266098375763</v>
      </c>
      <c r="H17" s="1">
        <v>10807</v>
      </c>
      <c r="I17" s="6">
        <f t="shared" ref="I17" si="17">(J17-H17)/H17</f>
        <v>1.5730545017118534E-2</v>
      </c>
      <c r="J17" s="1">
        <v>10977</v>
      </c>
      <c r="L17" t="s">
        <v>23</v>
      </c>
      <c r="O17" s="1">
        <v>7983</v>
      </c>
      <c r="P17" s="6">
        <f t="shared" si="12"/>
        <v>0.27007002943266012</v>
      </c>
      <c r="Q17" s="6">
        <f t="shared" si="3"/>
        <v>1.7167647987202585E-2</v>
      </c>
      <c r="R17" s="1">
        <v>8681</v>
      </c>
      <c r="S17" s="6">
        <f t="shared" si="4"/>
        <v>0.27470649662985347</v>
      </c>
      <c r="T17" s="6">
        <f t="shared" si="5"/>
        <v>0.19924914613302427</v>
      </c>
      <c r="U17" s="1">
        <v>10807</v>
      </c>
      <c r="V17" s="6">
        <f t="shared" si="6"/>
        <v>0.32944153152054628</v>
      </c>
      <c r="W17" s="6">
        <f t="shared" si="7"/>
        <v>1.5337040109878162E-3</v>
      </c>
      <c r="X17" s="1">
        <v>10977</v>
      </c>
      <c r="Y17" s="6">
        <f t="shared" si="8"/>
        <v>0.32994679731882531</v>
      </c>
    </row>
    <row r="18" spans="1:25" x14ac:dyDescent="0.25">
      <c r="A18" t="s">
        <v>24</v>
      </c>
      <c r="D18" s="1">
        <v>2388</v>
      </c>
      <c r="E18" s="6">
        <f>(F18-D18)/D18</f>
        <v>8.0402010050251257E-2</v>
      </c>
      <c r="F18" s="1">
        <v>2580</v>
      </c>
      <c r="G18" s="6">
        <f t="shared" si="13"/>
        <v>0.27364341085271315</v>
      </c>
      <c r="H18" s="1">
        <v>3286</v>
      </c>
      <c r="I18" s="6">
        <f t="shared" ref="I18" si="18">(J18-H18)/H18</f>
        <v>-0.11016433353621424</v>
      </c>
      <c r="J18" s="1">
        <v>2924</v>
      </c>
      <c r="L18" t="s">
        <v>24</v>
      </c>
      <c r="O18" s="1">
        <v>2388</v>
      </c>
      <c r="P18" s="6">
        <f t="shared" si="12"/>
        <v>8.0787577387597689E-2</v>
      </c>
      <c r="Q18" s="6">
        <f t="shared" si="3"/>
        <v>1.0588367933779748E-2</v>
      </c>
      <c r="R18" s="1">
        <v>2580</v>
      </c>
      <c r="S18" s="6">
        <f t="shared" si="4"/>
        <v>8.1642985981456279E-2</v>
      </c>
      <c r="T18" s="6">
        <f t="shared" si="5"/>
        <v>0.22693590496148622</v>
      </c>
      <c r="U18" s="1">
        <v>3286</v>
      </c>
      <c r="V18" s="6">
        <f t="shared" si="6"/>
        <v>0.10017071088891599</v>
      </c>
      <c r="W18" s="6">
        <f t="shared" si="7"/>
        <v>-0.12260154490131878</v>
      </c>
      <c r="X18" s="1">
        <v>2924</v>
      </c>
      <c r="Y18" s="6">
        <f t="shared" si="8"/>
        <v>8.7889626980071536E-2</v>
      </c>
    </row>
    <row r="19" spans="1:25" x14ac:dyDescent="0.25">
      <c r="A19" t="s">
        <v>25</v>
      </c>
      <c r="D19" s="1">
        <v>5595</v>
      </c>
      <c r="E19" s="6">
        <f>(F19-D19)/D19</f>
        <v>9.0437890974084001E-2</v>
      </c>
      <c r="F19" s="1">
        <v>6101</v>
      </c>
      <c r="G19" s="6">
        <f t="shared" si="13"/>
        <v>0.23274872971643992</v>
      </c>
      <c r="H19" s="1">
        <v>7521</v>
      </c>
      <c r="I19" s="6">
        <f t="shared" ref="I19" si="19">(J19-H19)/H19</f>
        <v>7.0735274564552586E-2</v>
      </c>
      <c r="J19" s="1">
        <v>8053</v>
      </c>
      <c r="L19" t="s">
        <v>25</v>
      </c>
      <c r="O19" s="1">
        <v>5595</v>
      </c>
      <c r="P19" s="6">
        <f t="shared" si="12"/>
        <v>0.18928245204506242</v>
      </c>
      <c r="Q19" s="6">
        <f t="shared" si="3"/>
        <v>1.9975748213757392E-2</v>
      </c>
      <c r="R19" s="1">
        <v>6101</v>
      </c>
      <c r="S19" s="6">
        <f t="shared" si="4"/>
        <v>0.19306351064839719</v>
      </c>
      <c r="T19" s="6">
        <f t="shared" si="5"/>
        <v>0.18754092817245521</v>
      </c>
      <c r="U19" s="1">
        <v>7521</v>
      </c>
      <c r="V19" s="6">
        <f t="shared" si="6"/>
        <v>0.22927082063163029</v>
      </c>
      <c r="W19" s="6">
        <f t="shared" si="7"/>
        <v>5.5769633797697026E-2</v>
      </c>
      <c r="X19" s="1">
        <v>8053</v>
      </c>
      <c r="Y19" s="6">
        <f t="shared" si="8"/>
        <v>0.24205717033875379</v>
      </c>
    </row>
    <row r="22" spans="1:25" x14ac:dyDescent="0.25">
      <c r="A22" t="s">
        <v>2</v>
      </c>
    </row>
  </sheetData>
  <mergeCells count="4">
    <mergeCell ref="A1:J1"/>
    <mergeCell ref="A2:J2"/>
    <mergeCell ref="L1:X1"/>
    <mergeCell ref="L2:X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3"/>
  <sheetViews>
    <sheetView topLeftCell="K9" workbookViewId="0">
      <selection activeCell="AA30" sqref="AA30:AA33"/>
    </sheetView>
  </sheetViews>
  <sheetFormatPr defaultRowHeight="15" x14ac:dyDescent="0.25"/>
  <cols>
    <col min="19" max="19" width="9.5703125" bestFit="1" customWidth="1"/>
    <col min="22" max="22" width="9.5703125" bestFit="1" customWidth="1"/>
    <col min="25" max="25" width="9.5703125" bestFit="1" customWidth="1"/>
  </cols>
  <sheetData>
    <row r="1" spans="1:27" x14ac:dyDescent="0.25">
      <c r="A1" s="3" t="s">
        <v>5</v>
      </c>
      <c r="B1" s="3"/>
      <c r="C1" s="3"/>
      <c r="D1" s="3"/>
      <c r="E1" s="3"/>
      <c r="F1" s="3"/>
      <c r="G1" s="3"/>
      <c r="H1" s="3"/>
      <c r="I1" s="3"/>
      <c r="J1" s="3"/>
      <c r="K1" s="3"/>
      <c r="M1" s="3" t="s">
        <v>5</v>
      </c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7" x14ac:dyDescent="0.2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M2" s="3" t="s">
        <v>1</v>
      </c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7" x14ac:dyDescent="0.25">
      <c r="E3" s="2">
        <v>2007</v>
      </c>
      <c r="F3" s="7" t="s">
        <v>66</v>
      </c>
      <c r="G3" s="2">
        <v>2008</v>
      </c>
      <c r="H3" s="7" t="s">
        <v>66</v>
      </c>
      <c r="I3" s="2">
        <v>2009</v>
      </c>
      <c r="J3" s="7" t="s">
        <v>66</v>
      </c>
      <c r="K3" s="2">
        <v>2010</v>
      </c>
      <c r="Q3" s="2">
        <v>2007</v>
      </c>
      <c r="R3" s="7" t="s">
        <v>70</v>
      </c>
      <c r="S3" s="7" t="s">
        <v>66</v>
      </c>
      <c r="T3" s="2">
        <v>2008</v>
      </c>
      <c r="U3" s="7" t="s">
        <v>70</v>
      </c>
      <c r="V3" s="7" t="s">
        <v>66</v>
      </c>
      <c r="W3" s="2">
        <v>2009</v>
      </c>
      <c r="X3" s="7" t="s">
        <v>70</v>
      </c>
      <c r="Y3" s="7" t="s">
        <v>66</v>
      </c>
      <c r="Z3" s="2">
        <v>2010</v>
      </c>
      <c r="AA3" s="7" t="s">
        <v>70</v>
      </c>
    </row>
    <row r="4" spans="1:27" x14ac:dyDescent="0.25">
      <c r="A4" s="4" t="s">
        <v>6</v>
      </c>
      <c r="M4" s="4" t="s">
        <v>6</v>
      </c>
      <c r="R4" s="6" t="s">
        <v>67</v>
      </c>
      <c r="U4" s="6" t="s">
        <v>67</v>
      </c>
      <c r="X4" s="6" t="s">
        <v>67</v>
      </c>
      <c r="AA4" s="6" t="s">
        <v>67</v>
      </c>
    </row>
    <row r="5" spans="1:27" x14ac:dyDescent="0.25">
      <c r="A5" t="s">
        <v>26</v>
      </c>
      <c r="E5" s="1">
        <v>5867</v>
      </c>
      <c r="F5" s="6">
        <f>(G5-E5)/E5</f>
        <v>-0.26947332537923979</v>
      </c>
      <c r="G5" s="1">
        <v>4286</v>
      </c>
      <c r="H5" s="6">
        <f>(I5-G5)/G5</f>
        <v>1.3140457302846478</v>
      </c>
      <c r="I5" s="1">
        <v>9918</v>
      </c>
      <c r="J5" s="6">
        <f>(K5-I5)/I5</f>
        <v>0.11595079653155878</v>
      </c>
      <c r="K5" s="1">
        <v>11068</v>
      </c>
      <c r="M5" t="s">
        <v>26</v>
      </c>
      <c r="Q5" s="1">
        <v>5867</v>
      </c>
      <c r="R5" s="6">
        <f>Q5/$Q$16</f>
        <v>0.12225973159956656</v>
      </c>
      <c r="S5" s="6">
        <f>(U5-R5)/R5</f>
        <v>-0.25332238420232084</v>
      </c>
      <c r="T5" s="1">
        <v>4286</v>
      </c>
      <c r="U5" s="6">
        <f>T5/$T$16</f>
        <v>9.1288604898828535E-2</v>
      </c>
      <c r="V5" s="6">
        <f>(X5-U5)/U5</f>
        <v>0.9782310094112201</v>
      </c>
      <c r="W5" s="1">
        <v>9918</v>
      </c>
      <c r="X5" s="6">
        <f>W5/$W$16</f>
        <v>0.18058994901675163</v>
      </c>
      <c r="Y5" s="6">
        <f>(AA5-X5)/X5</f>
        <v>9.195249604491984E-2</v>
      </c>
      <c r="Z5" s="1">
        <v>11068</v>
      </c>
      <c r="AA5" s="6">
        <f>Z5/$Z$16</f>
        <v>0.19719564558946676</v>
      </c>
    </row>
    <row r="6" spans="1:27" x14ac:dyDescent="0.25">
      <c r="A6" t="s">
        <v>27</v>
      </c>
      <c r="E6" s="1">
        <v>8224</v>
      </c>
      <c r="F6" s="6">
        <f t="shared" ref="F6:H33" si="0">(G6-E6)/E6</f>
        <v>0.11393482490272373</v>
      </c>
      <c r="G6" s="1">
        <v>9161</v>
      </c>
      <c r="H6" s="6">
        <f t="shared" si="0"/>
        <v>0.15533238729396354</v>
      </c>
      <c r="I6" s="1">
        <v>10584</v>
      </c>
      <c r="J6" s="6">
        <f t="shared" ref="J6" si="1">(K6-I6)/I6</f>
        <v>-5.8862433862433859E-2</v>
      </c>
      <c r="K6" s="1">
        <v>9961</v>
      </c>
      <c r="M6" t="s">
        <v>27</v>
      </c>
      <c r="Q6" s="1">
        <v>8224</v>
      </c>
      <c r="R6" s="6">
        <f t="shared" ref="R6:R18" si="2">Q6/$Q$16</f>
        <v>0.17137617737767774</v>
      </c>
      <c r="S6" s="6">
        <f t="shared" ref="S6:S33" si="3">(U6-R6)/R6</f>
        <v>0.1385623935555253</v>
      </c>
      <c r="T6" s="1">
        <v>9161</v>
      </c>
      <c r="U6" s="6">
        <f t="shared" ref="U6:U16" si="4">T6/$T$16</f>
        <v>0.19512247071352504</v>
      </c>
      <c r="V6" s="6">
        <f t="shared" ref="V6:V33" si="5">(X6-U6)/U6</f>
        <v>-1.2329650701901156E-2</v>
      </c>
      <c r="W6" s="1">
        <v>10584</v>
      </c>
      <c r="X6" s="6">
        <f t="shared" ref="X6:X16" si="6">W6/$W$16</f>
        <v>0.19271667880553534</v>
      </c>
      <c r="Y6" s="6">
        <f t="shared" ref="Y6:Y33" si="7">(AA6-X6)/X6</f>
        <v>-7.9101410510536332E-2</v>
      </c>
      <c r="Z6" s="1">
        <v>9961</v>
      </c>
      <c r="AA6" s="6">
        <f t="shared" ref="AA6:AA16" si="8">Z6/$Z$16</f>
        <v>0.17747251768311151</v>
      </c>
    </row>
    <row r="7" spans="1:27" x14ac:dyDescent="0.25">
      <c r="A7" t="s">
        <v>28</v>
      </c>
      <c r="E7" s="1">
        <v>2119</v>
      </c>
      <c r="F7" s="6">
        <f t="shared" si="0"/>
        <v>-0.22793770646531383</v>
      </c>
      <c r="G7" s="1">
        <v>1636</v>
      </c>
      <c r="H7" s="6">
        <f t="shared" si="0"/>
        <v>6.9682151589242056E-2</v>
      </c>
      <c r="I7" s="1">
        <v>1750</v>
      </c>
      <c r="J7" s="6">
        <f t="shared" ref="J7" si="9">(K7-I7)/I7</f>
        <v>-3.8857142857142854E-2</v>
      </c>
      <c r="K7" s="1">
        <v>1682</v>
      </c>
      <c r="M7" t="s">
        <v>28</v>
      </c>
      <c r="Q7" s="1">
        <v>2119</v>
      </c>
      <c r="R7" s="6">
        <f t="shared" si="2"/>
        <v>4.4156872551471202E-2</v>
      </c>
      <c r="S7" s="6">
        <f t="shared" si="3"/>
        <v>-0.21086846981592081</v>
      </c>
      <c r="T7" s="1">
        <v>1636</v>
      </c>
      <c r="U7" s="6">
        <f t="shared" si="4"/>
        <v>3.4845580404685834E-2</v>
      </c>
      <c r="V7" s="6">
        <f t="shared" si="5"/>
        <v>-8.5550309229517188E-2</v>
      </c>
      <c r="W7" s="1">
        <v>1750</v>
      </c>
      <c r="X7" s="6">
        <f t="shared" si="6"/>
        <v>3.1864530225782957E-2</v>
      </c>
      <c r="Y7" s="6">
        <f t="shared" si="7"/>
        <v>-5.952632931947701E-2</v>
      </c>
      <c r="Z7" s="1">
        <v>1682</v>
      </c>
      <c r="AA7" s="6">
        <f t="shared" si="8"/>
        <v>2.9967751705952572E-2</v>
      </c>
    </row>
    <row r="8" spans="1:27" x14ac:dyDescent="0.25">
      <c r="A8" t="s">
        <v>29</v>
      </c>
      <c r="E8">
        <v>786</v>
      </c>
      <c r="F8" s="6">
        <f t="shared" si="0"/>
        <v>0</v>
      </c>
      <c r="G8">
        <v>786</v>
      </c>
      <c r="H8" s="6">
        <f t="shared" si="0"/>
        <v>0.9185750636132316</v>
      </c>
      <c r="I8" s="1">
        <v>1508</v>
      </c>
      <c r="J8" s="6">
        <f t="shared" ref="J8" si="10">(K8-I8)/I8</f>
        <v>0.60477453580901852</v>
      </c>
      <c r="K8" s="1">
        <v>2420</v>
      </c>
      <c r="M8" t="s">
        <v>29</v>
      </c>
      <c r="Q8">
        <v>786</v>
      </c>
      <c r="R8" s="6">
        <f t="shared" si="2"/>
        <v>1.6379094773693422E-2</v>
      </c>
      <c r="S8" s="6">
        <f t="shared" si="3"/>
        <v>2.2108626198083237E-2</v>
      </c>
      <c r="T8">
        <v>786</v>
      </c>
      <c r="U8" s="6">
        <f t="shared" si="4"/>
        <v>1.6741214057507989E-2</v>
      </c>
      <c r="V8" s="6">
        <f t="shared" si="5"/>
        <v>0.64015111501531707</v>
      </c>
      <c r="W8" s="1">
        <v>1508</v>
      </c>
      <c r="X8" s="6">
        <f t="shared" si="6"/>
        <v>2.7458120903131829E-2</v>
      </c>
      <c r="Y8" s="6">
        <f t="shared" si="7"/>
        <v>0.57026417778664995</v>
      </c>
      <c r="Z8" s="1">
        <v>2420</v>
      </c>
      <c r="AA8" s="6">
        <f t="shared" si="8"/>
        <v>4.3116503643522729E-2</v>
      </c>
    </row>
    <row r="9" spans="1:27" x14ac:dyDescent="0.25">
      <c r="A9" t="s">
        <v>30</v>
      </c>
      <c r="E9" s="1">
        <v>16996</v>
      </c>
      <c r="F9" s="6">
        <f t="shared" si="0"/>
        <v>-6.6309719934102146E-2</v>
      </c>
      <c r="G9" s="1">
        <v>15869</v>
      </c>
      <c r="H9" s="6">
        <f t="shared" si="0"/>
        <v>0.49725880647803894</v>
      </c>
      <c r="I9" s="1">
        <v>23760</v>
      </c>
      <c r="J9" s="6">
        <f t="shared" ref="J9" si="11">(K9-I9)/I9</f>
        <v>5.7702020202020199E-2</v>
      </c>
      <c r="K9" s="1">
        <v>25131</v>
      </c>
      <c r="M9" t="s">
        <v>30</v>
      </c>
      <c r="Q9" s="1">
        <v>16996</v>
      </c>
      <c r="R9" s="6">
        <f t="shared" si="2"/>
        <v>0.35417187630240893</v>
      </c>
      <c r="S9" s="6">
        <f t="shared" si="3"/>
        <v>-4.5667110547341662E-2</v>
      </c>
      <c r="T9" s="1">
        <v>15869</v>
      </c>
      <c r="U9" s="6">
        <f t="shared" si="4"/>
        <v>0.3379978700745474</v>
      </c>
      <c r="V9" s="6">
        <f t="shared" si="5"/>
        <v>0.2799763467615427</v>
      </c>
      <c r="W9" s="1">
        <v>23760</v>
      </c>
      <c r="X9" s="6">
        <f t="shared" si="6"/>
        <v>0.43262927895120173</v>
      </c>
      <c r="Y9" s="6">
        <f t="shared" si="7"/>
        <v>3.4956348094410034E-2</v>
      </c>
      <c r="Z9" s="1">
        <v>25131</v>
      </c>
      <c r="AA9" s="6">
        <f t="shared" si="8"/>
        <v>0.44775241862205356</v>
      </c>
    </row>
    <row r="10" spans="1:27" x14ac:dyDescent="0.25">
      <c r="A10" t="s">
        <v>31</v>
      </c>
      <c r="E10" s="1">
        <v>16835</v>
      </c>
      <c r="F10" s="6">
        <f t="shared" si="0"/>
        <v>-0.13192753192753193</v>
      </c>
      <c r="G10" s="1">
        <v>14614</v>
      </c>
      <c r="H10" s="6">
        <f t="shared" si="0"/>
        <v>3.790885452306008E-2</v>
      </c>
      <c r="I10" s="1">
        <v>15168</v>
      </c>
      <c r="J10" s="6">
        <f t="shared" ref="J10" si="12">(K10-I10)/I10</f>
        <v>2.7360232067510547E-2</v>
      </c>
      <c r="K10" s="1">
        <v>15583</v>
      </c>
      <c r="M10" t="s">
        <v>31</v>
      </c>
      <c r="Q10" s="1">
        <v>16835</v>
      </c>
      <c r="R10" s="6">
        <f t="shared" si="2"/>
        <v>0.35081687088438779</v>
      </c>
      <c r="S10" s="6">
        <f t="shared" si="3"/>
        <v>-0.11273564221807042</v>
      </c>
      <c r="T10" s="1">
        <v>14614</v>
      </c>
      <c r="U10" s="6">
        <f t="shared" si="4"/>
        <v>0.31126730564430244</v>
      </c>
      <c r="V10" s="6">
        <f t="shared" si="5"/>
        <v>-0.11271265987149169</v>
      </c>
      <c r="W10" s="1">
        <v>15168</v>
      </c>
      <c r="X10" s="6">
        <f t="shared" si="6"/>
        <v>0.27618353969410053</v>
      </c>
      <c r="Y10" s="6">
        <f t="shared" si="7"/>
        <v>5.2670540942447485E-3</v>
      </c>
      <c r="Z10" s="1">
        <v>15583</v>
      </c>
      <c r="AA10" s="6">
        <f t="shared" si="8"/>
        <v>0.27763821333760935</v>
      </c>
    </row>
    <row r="11" spans="1:27" x14ac:dyDescent="0.25">
      <c r="A11" t="s">
        <v>32</v>
      </c>
      <c r="E11" s="1">
        <v>-8537</v>
      </c>
      <c r="F11" s="6">
        <f t="shared" si="0"/>
        <v>-0.11315450392409511</v>
      </c>
      <c r="G11" s="1">
        <v>-7571</v>
      </c>
      <c r="H11" s="6">
        <f t="shared" si="0"/>
        <v>3.8304054946506405E-2</v>
      </c>
      <c r="I11" s="1">
        <v>-7861</v>
      </c>
      <c r="J11" s="6">
        <f t="shared" ref="J11" si="13">(K11-I11)/I11</f>
        <v>9.7315863121740231E-2</v>
      </c>
      <c r="K11" s="1">
        <v>-8626</v>
      </c>
      <c r="M11" t="s">
        <v>32</v>
      </c>
      <c r="Q11" s="1">
        <v>-8537</v>
      </c>
      <c r="R11" s="6">
        <f t="shared" si="2"/>
        <v>-0.17789864132699842</v>
      </c>
      <c r="S11" s="6">
        <f t="shared" si="3"/>
        <v>-9.3547568355899474E-2</v>
      </c>
      <c r="T11" s="1">
        <v>-7571</v>
      </c>
      <c r="U11" s="6">
        <f t="shared" si="4"/>
        <v>-0.1612566560170394</v>
      </c>
      <c r="V11" s="6">
        <f t="shared" si="5"/>
        <v>-0.1123748110025769</v>
      </c>
      <c r="W11" s="1">
        <v>-7861</v>
      </c>
      <c r="X11" s="6">
        <f t="shared" si="6"/>
        <v>-0.14313546977421704</v>
      </c>
      <c r="Y11" s="6">
        <f t="shared" si="7"/>
        <v>7.3718303181106712E-2</v>
      </c>
      <c r="Z11" s="1">
        <v>-8626</v>
      </c>
      <c r="AA11" s="6">
        <f t="shared" si="8"/>
        <v>-0.15368717373100291</v>
      </c>
    </row>
    <row r="12" spans="1:27" x14ac:dyDescent="0.25">
      <c r="A12" t="s">
        <v>33</v>
      </c>
      <c r="E12" s="1">
        <v>9884</v>
      </c>
      <c r="F12" s="6">
        <f t="shared" si="0"/>
        <v>-1.0117361392148927E-3</v>
      </c>
      <c r="G12" s="1">
        <v>9874</v>
      </c>
      <c r="H12" s="6">
        <f t="shared" si="0"/>
        <v>1.5191411788535547E-3</v>
      </c>
      <c r="I12" s="1">
        <v>9889</v>
      </c>
      <c r="J12" s="6">
        <f t="shared" ref="J12" si="14">(K12-I12)/I12</f>
        <v>-1.8202042673677824E-3</v>
      </c>
      <c r="K12" s="1">
        <v>9871</v>
      </c>
      <c r="M12" t="s">
        <v>33</v>
      </c>
      <c r="Q12" s="1">
        <v>9884</v>
      </c>
      <c r="R12" s="6">
        <f t="shared" si="2"/>
        <v>0.20596815870634325</v>
      </c>
      <c r="S12" s="6">
        <f t="shared" si="3"/>
        <v>2.1074521962755152E-2</v>
      </c>
      <c r="T12" s="1">
        <v>9874</v>
      </c>
      <c r="U12" s="6">
        <f t="shared" si="4"/>
        <v>0.21030883919062832</v>
      </c>
      <c r="V12" s="6">
        <f t="shared" si="5"/>
        <v>-0.14382149165427574</v>
      </c>
      <c r="W12" s="1">
        <v>9889</v>
      </c>
      <c r="X12" s="6">
        <f t="shared" si="6"/>
        <v>0.18006190823015294</v>
      </c>
      <c r="Y12" s="6">
        <f t="shared" si="7"/>
        <v>-2.3285862746340192E-2</v>
      </c>
      <c r="Z12" s="1">
        <v>9871</v>
      </c>
      <c r="AA12" s="6">
        <f t="shared" si="8"/>
        <v>0.1758690113492615</v>
      </c>
    </row>
    <row r="13" spans="1:27" x14ac:dyDescent="0.25">
      <c r="A13" t="s">
        <v>34</v>
      </c>
      <c r="E13">
        <v>182</v>
      </c>
      <c r="F13" s="6">
        <f t="shared" si="0"/>
        <v>-0.14285714285714285</v>
      </c>
      <c r="G13">
        <v>156</v>
      </c>
      <c r="H13" s="6">
        <f t="shared" si="0"/>
        <v>0.17948717948717949</v>
      </c>
      <c r="I13">
        <v>184</v>
      </c>
      <c r="J13" s="6">
        <f t="shared" ref="J13" si="15">(K13-I13)/I13</f>
        <v>0.14673913043478262</v>
      </c>
      <c r="K13">
        <v>211</v>
      </c>
      <c r="M13" t="s">
        <v>34</v>
      </c>
      <c r="Q13">
        <v>182</v>
      </c>
      <c r="R13" s="6">
        <f t="shared" si="2"/>
        <v>3.7926148203717598E-3</v>
      </c>
      <c r="S13" s="6">
        <f t="shared" si="3"/>
        <v>-0.12390689183021454</v>
      </c>
      <c r="T13">
        <v>156</v>
      </c>
      <c r="U13" s="6">
        <f t="shared" si="4"/>
        <v>3.3226837060702876E-3</v>
      </c>
      <c r="V13" s="6">
        <f t="shared" si="5"/>
        <v>8.3197938259846373E-3</v>
      </c>
      <c r="W13">
        <v>184</v>
      </c>
      <c r="X13" s="6">
        <f t="shared" si="6"/>
        <v>3.350327749453751E-3</v>
      </c>
      <c r="Y13" s="6">
        <f t="shared" si="7"/>
        <v>0.12207873293563272</v>
      </c>
      <c r="Z13">
        <v>211</v>
      </c>
      <c r="AA13" s="6">
        <f t="shared" si="8"/>
        <v>3.7593315160261548E-3</v>
      </c>
    </row>
    <row r="14" spans="1:27" x14ac:dyDescent="0.25">
      <c r="A14" t="s">
        <v>35</v>
      </c>
      <c r="E14" s="1">
        <v>11467</v>
      </c>
      <c r="F14" s="6">
        <f t="shared" si="0"/>
        <v>7.4648992761838312E-2</v>
      </c>
      <c r="G14" s="1">
        <v>12323</v>
      </c>
      <c r="H14" s="6">
        <f t="shared" si="0"/>
        <v>-7.8714598717844683E-3</v>
      </c>
      <c r="I14" s="1">
        <v>12226</v>
      </c>
      <c r="J14" s="6">
        <f t="shared" ref="J14" si="16">(K14-I14)/I14</f>
        <v>-5.5619172255848195E-3</v>
      </c>
      <c r="K14" s="1">
        <v>12158</v>
      </c>
      <c r="M14" t="s">
        <v>35</v>
      </c>
      <c r="Q14" s="1">
        <v>11467</v>
      </c>
      <c r="R14" s="6">
        <f t="shared" si="2"/>
        <v>0.23895557222638994</v>
      </c>
      <c r="S14" s="6">
        <f t="shared" si="3"/>
        <v>9.8408005636956133E-2</v>
      </c>
      <c r="T14" s="1">
        <v>12323</v>
      </c>
      <c r="U14" s="6">
        <f t="shared" si="4"/>
        <v>0.2624707135250266</v>
      </c>
      <c r="V14" s="6">
        <f t="shared" si="5"/>
        <v>-0.15184932703897078</v>
      </c>
      <c r="W14" s="1">
        <v>12226</v>
      </c>
      <c r="X14" s="6">
        <f t="shared" si="6"/>
        <v>0.22261471230881283</v>
      </c>
      <c r="Y14" s="6">
        <f t="shared" si="7"/>
        <v>-2.6947110909706976E-2</v>
      </c>
      <c r="Z14" s="1">
        <v>12158</v>
      </c>
      <c r="AA14" s="6">
        <f t="shared" si="8"/>
        <v>0.21661588896609474</v>
      </c>
    </row>
    <row r="15" spans="1:27" x14ac:dyDescent="0.25">
      <c r="A15" t="s">
        <v>36</v>
      </c>
      <c r="E15" s="1">
        <v>1161</v>
      </c>
      <c r="F15" s="6">
        <f t="shared" si="0"/>
        <v>0.45133505598621876</v>
      </c>
      <c r="G15" s="1">
        <v>1685</v>
      </c>
      <c r="H15" s="6">
        <f t="shared" si="0"/>
        <v>-7.7744807121661721E-2</v>
      </c>
      <c r="I15" s="1">
        <v>1554</v>
      </c>
      <c r="J15" s="6">
        <f t="shared" ref="J15" si="17">(K15-I15)/I15</f>
        <v>0.15765765765765766</v>
      </c>
      <c r="K15" s="1">
        <v>1799</v>
      </c>
      <c r="M15" t="s">
        <v>36</v>
      </c>
      <c r="Q15" s="1">
        <v>1161</v>
      </c>
      <c r="R15" s="6">
        <f t="shared" si="2"/>
        <v>2.4193548387096774E-2</v>
      </c>
      <c r="S15" s="6">
        <f t="shared" si="3"/>
        <v>0.48342208022719219</v>
      </c>
      <c r="T15" s="1">
        <v>1685</v>
      </c>
      <c r="U15" s="6">
        <f t="shared" si="4"/>
        <v>3.5889243876464326E-2</v>
      </c>
      <c r="V15" s="6">
        <f t="shared" si="5"/>
        <v>-0.21158264192210524</v>
      </c>
      <c r="W15" s="1">
        <v>1554</v>
      </c>
      <c r="X15" s="6">
        <f t="shared" si="6"/>
        <v>2.8295702840495266E-2</v>
      </c>
      <c r="Y15" s="6">
        <f t="shared" si="7"/>
        <v>0.1327624593966997</v>
      </c>
      <c r="Z15" s="1">
        <v>1799</v>
      </c>
      <c r="AA15" s="6">
        <f t="shared" si="8"/>
        <v>3.2052309939957599E-2</v>
      </c>
    </row>
    <row r="16" spans="1:27" x14ac:dyDescent="0.25">
      <c r="A16" t="s">
        <v>37</v>
      </c>
      <c r="E16" s="1">
        <v>47988</v>
      </c>
      <c r="F16" s="6">
        <f t="shared" si="0"/>
        <v>-2.1630407601900475E-2</v>
      </c>
      <c r="G16" s="1">
        <v>46950</v>
      </c>
      <c r="H16" s="6">
        <f t="shared" si="0"/>
        <v>0.16975505857294995</v>
      </c>
      <c r="I16" s="1">
        <v>54920</v>
      </c>
      <c r="J16" s="6">
        <f t="shared" ref="J16" si="18">(K16-I16)/I16</f>
        <v>2.1977421704297159E-2</v>
      </c>
      <c r="K16" s="1">
        <v>56127</v>
      </c>
      <c r="M16" t="s">
        <v>37</v>
      </c>
      <c r="Q16" s="1">
        <v>47988</v>
      </c>
      <c r="R16" s="6">
        <f t="shared" si="2"/>
        <v>1</v>
      </c>
      <c r="S16" s="6">
        <f t="shared" si="3"/>
        <v>0</v>
      </c>
      <c r="T16" s="1">
        <v>46950</v>
      </c>
      <c r="U16" s="6">
        <f t="shared" si="4"/>
        <v>1</v>
      </c>
      <c r="V16" s="6">
        <f t="shared" si="5"/>
        <v>0</v>
      </c>
      <c r="W16" s="1">
        <v>54920</v>
      </c>
      <c r="X16" s="6">
        <f t="shared" si="6"/>
        <v>1</v>
      </c>
      <c r="Y16" s="6">
        <f t="shared" si="7"/>
        <v>0</v>
      </c>
      <c r="Z16" s="1">
        <v>56127</v>
      </c>
      <c r="AA16" s="6">
        <f t="shared" si="8"/>
        <v>1</v>
      </c>
    </row>
    <row r="17" spans="1:27" x14ac:dyDescent="0.25">
      <c r="A17" s="4" t="s">
        <v>7</v>
      </c>
      <c r="F17" s="6" t="s">
        <v>67</v>
      </c>
      <c r="H17" s="6" t="s">
        <v>67</v>
      </c>
      <c r="J17" s="6" t="s">
        <v>67</v>
      </c>
      <c r="M17" s="4" t="s">
        <v>7</v>
      </c>
      <c r="S17" s="6" t="s">
        <v>67</v>
      </c>
      <c r="V17" s="6" t="s">
        <v>67</v>
      </c>
      <c r="Y17" s="6" t="s">
        <v>67</v>
      </c>
    </row>
    <row r="18" spans="1:27" x14ac:dyDescent="0.25">
      <c r="A18" t="s">
        <v>38</v>
      </c>
      <c r="E18" s="1">
        <v>1983</v>
      </c>
      <c r="F18" s="6">
        <f t="shared" si="0"/>
        <v>-2.1684316691880989E-2</v>
      </c>
      <c r="G18" s="1">
        <v>1940</v>
      </c>
      <c r="H18" s="6">
        <f t="shared" si="0"/>
        <v>0.19381443298969073</v>
      </c>
      <c r="I18" s="1">
        <v>2316</v>
      </c>
      <c r="J18" s="6">
        <f t="shared" ref="J18" si="19">(K18-I18)/I18</f>
        <v>-2.547495682210708E-2</v>
      </c>
      <c r="K18" s="1">
        <v>2257</v>
      </c>
      <c r="M18" t="s">
        <v>38</v>
      </c>
      <c r="Q18" s="1">
        <v>1983</v>
      </c>
      <c r="R18" s="6">
        <f>Q18/$Q$28</f>
        <v>5.9710930442637762E-2</v>
      </c>
      <c r="S18" s="6">
        <f t="shared" si="3"/>
        <v>4.677697798384655E-2</v>
      </c>
      <c r="T18" s="1">
        <v>1940</v>
      </c>
      <c r="U18" s="6">
        <f>T18/$T$28</f>
        <v>6.2504027321348021E-2</v>
      </c>
      <c r="V18" s="6">
        <f t="shared" si="5"/>
        <v>8.1541516962464214E-2</v>
      </c>
      <c r="W18" s="1">
        <v>2316</v>
      </c>
      <c r="X18" s="6">
        <f>W18/$W$28</f>
        <v>6.7600700525394047E-2</v>
      </c>
      <c r="Y18" s="6">
        <f t="shared" si="7"/>
        <v>1.4377710982396874E-2</v>
      </c>
      <c r="Z18" s="1">
        <v>2257</v>
      </c>
      <c r="AA18" s="6">
        <f>Z18/$Z$28</f>
        <v>6.8572643859755728E-2</v>
      </c>
    </row>
    <row r="19" spans="1:27" x14ac:dyDescent="0.25">
      <c r="A19" t="s">
        <v>39</v>
      </c>
      <c r="E19" s="1">
        <v>2606</v>
      </c>
      <c r="F19" s="6">
        <f t="shared" si="0"/>
        <v>-0.13699155794320797</v>
      </c>
      <c r="G19" s="1">
        <v>2249</v>
      </c>
      <c r="H19" s="6">
        <f t="shared" si="0"/>
        <v>0.20720320142285459</v>
      </c>
      <c r="I19" s="1">
        <v>2715</v>
      </c>
      <c r="J19" s="6">
        <f t="shared" ref="J19" si="20">(K19-I19)/I19</f>
        <v>-3.4990791896869246E-2</v>
      </c>
      <c r="K19" s="1">
        <v>2620</v>
      </c>
      <c r="M19" t="s">
        <v>39</v>
      </c>
      <c r="Q19" s="1">
        <v>2606</v>
      </c>
      <c r="R19" s="6">
        <f t="shared" ref="R19:R28" si="21">Q19/$Q$28</f>
        <v>7.8470340258958146E-2</v>
      </c>
      <c r="S19" s="6">
        <f t="shared" si="3"/>
        <v>-7.6599318232293961E-2</v>
      </c>
      <c r="T19" s="1">
        <v>2249</v>
      </c>
      <c r="U19" s="6">
        <f t="shared" ref="U19:U28" si="22">T19/$T$28</f>
        <v>7.2459565693665823E-2</v>
      </c>
      <c r="V19" s="6">
        <f t="shared" si="5"/>
        <v>9.3671131516712358E-2</v>
      </c>
      <c r="W19" s="1">
        <v>2715</v>
      </c>
      <c r="X19" s="6">
        <f t="shared" ref="X19:X28" si="23">W19/$W$28</f>
        <v>7.9246935201401053E-2</v>
      </c>
      <c r="Y19" s="6">
        <f t="shared" si="7"/>
        <v>4.4727310449430889E-3</v>
      </c>
      <c r="Z19" s="1">
        <v>2620</v>
      </c>
      <c r="AA19" s="6">
        <f t="shared" ref="AA19:AA28" si="24">Z19/$Z$28</f>
        <v>7.9601385428692953E-2</v>
      </c>
    </row>
    <row r="20" spans="1:27" x14ac:dyDescent="0.25">
      <c r="A20" t="s">
        <v>40</v>
      </c>
      <c r="E20" s="1">
        <v>4280</v>
      </c>
      <c r="F20" s="6">
        <f t="shared" si="0"/>
        <v>-0.76799065420560753</v>
      </c>
      <c r="G20">
        <v>993</v>
      </c>
      <c r="H20" s="6">
        <f t="shared" si="0"/>
        <v>0.93957703927492442</v>
      </c>
      <c r="I20" s="1">
        <v>1926</v>
      </c>
      <c r="J20" s="6">
        <f t="shared" ref="J20" si="25">(K20-I20)/I20</f>
        <v>-0.93509865005192105</v>
      </c>
      <c r="K20">
        <v>125</v>
      </c>
      <c r="M20" t="s">
        <v>40</v>
      </c>
      <c r="Q20" s="1">
        <v>4280</v>
      </c>
      <c r="R20" s="6">
        <f t="shared" si="21"/>
        <v>0.12887684432399879</v>
      </c>
      <c r="S20" s="6">
        <f t="shared" si="3"/>
        <v>-0.75175493350628986</v>
      </c>
      <c r="T20">
        <v>993</v>
      </c>
      <c r="U20" s="6">
        <f t="shared" si="22"/>
        <v>3.1993040788710611E-2</v>
      </c>
      <c r="V20" s="6">
        <f t="shared" si="5"/>
        <v>0.75716848059004982</v>
      </c>
      <c r="W20" s="1">
        <v>1926</v>
      </c>
      <c r="X20" s="6">
        <f t="shared" si="23"/>
        <v>5.6217162872154114E-2</v>
      </c>
      <c r="Y20" s="6">
        <f t="shared" si="7"/>
        <v>-0.93244454489818362</v>
      </c>
      <c r="Z20">
        <v>125</v>
      </c>
      <c r="AA20" s="6">
        <f t="shared" si="24"/>
        <v>3.7977760223613052E-3</v>
      </c>
    </row>
    <row r="21" spans="1:27" x14ac:dyDescent="0.25">
      <c r="A21" t="s">
        <v>41</v>
      </c>
      <c r="E21" s="1">
        <v>6349</v>
      </c>
      <c r="F21" s="6">
        <f t="shared" si="0"/>
        <v>0.29673964403843123</v>
      </c>
      <c r="G21" s="1">
        <v>8233</v>
      </c>
      <c r="H21" s="6">
        <f t="shared" si="0"/>
        <v>0.29758289809304023</v>
      </c>
      <c r="I21" s="1">
        <v>10683</v>
      </c>
      <c r="J21" s="6">
        <f t="shared" ref="J21" si="26">(K21-I21)/I21</f>
        <v>0.10315454460357577</v>
      </c>
      <c r="K21" s="1">
        <v>11785</v>
      </c>
      <c r="M21" t="s">
        <v>41</v>
      </c>
      <c r="Q21" s="1">
        <v>6349</v>
      </c>
      <c r="R21" s="6">
        <f t="shared" si="21"/>
        <v>0.19117735621800663</v>
      </c>
      <c r="S21" s="6">
        <f t="shared" si="3"/>
        <v>0.38748384491643467</v>
      </c>
      <c r="T21" s="1">
        <v>8233</v>
      </c>
      <c r="U21" s="6">
        <f t="shared" si="22"/>
        <v>0.2652554932663187</v>
      </c>
      <c r="V21" s="6">
        <f t="shared" si="5"/>
        <v>0.17555102133717984</v>
      </c>
      <c r="W21" s="1">
        <v>10683</v>
      </c>
      <c r="X21" s="6">
        <f t="shared" si="23"/>
        <v>0.31182136602451838</v>
      </c>
      <c r="Y21" s="6">
        <f t="shared" si="7"/>
        <v>0.14826744540677239</v>
      </c>
      <c r="Z21" s="1">
        <v>11785</v>
      </c>
      <c r="AA21" s="6">
        <f t="shared" si="24"/>
        <v>0.35805432338822385</v>
      </c>
    </row>
    <row r="22" spans="1:27" x14ac:dyDescent="0.25">
      <c r="A22" t="s">
        <v>42</v>
      </c>
      <c r="E22" s="1">
        <v>15218</v>
      </c>
      <c r="F22" s="6">
        <f t="shared" si="0"/>
        <v>-0.11847811801813642</v>
      </c>
      <c r="G22" s="1">
        <v>13415</v>
      </c>
      <c r="H22" s="6">
        <f t="shared" si="0"/>
        <v>0.3149459560193813</v>
      </c>
      <c r="I22" s="1">
        <v>17640</v>
      </c>
      <c r="J22" s="6">
        <f t="shared" ref="J22" si="27">(K22-I22)/I22</f>
        <v>-4.8356009070294782E-2</v>
      </c>
      <c r="K22" s="1">
        <v>16787</v>
      </c>
      <c r="M22" t="s">
        <v>42</v>
      </c>
      <c r="Q22" s="1">
        <v>15218</v>
      </c>
      <c r="R22" s="6">
        <f t="shared" si="21"/>
        <v>0.45823547124360131</v>
      </c>
      <c r="S22" s="6">
        <f t="shared" si="3"/>
        <v>-5.6790331187006507E-2</v>
      </c>
      <c r="T22" s="1">
        <v>13415</v>
      </c>
      <c r="U22" s="6">
        <f t="shared" si="22"/>
        <v>0.43221212707004319</v>
      </c>
      <c r="V22" s="6">
        <f t="shared" si="5"/>
        <v>0.19128116120635008</v>
      </c>
      <c r="W22" s="1">
        <v>17640</v>
      </c>
      <c r="X22" s="6">
        <f t="shared" si="23"/>
        <v>0.51488616462346759</v>
      </c>
      <c r="Y22" s="6">
        <f t="shared" si="7"/>
        <v>-9.4390493634410322E-3</v>
      </c>
      <c r="Z22" s="1">
        <v>16787</v>
      </c>
      <c r="AA22" s="6">
        <f t="shared" si="24"/>
        <v>0.51002612869903385</v>
      </c>
    </row>
    <row r="23" spans="1:27" x14ac:dyDescent="0.25">
      <c r="A23" t="s">
        <v>43</v>
      </c>
      <c r="E23" s="1">
        <v>10876</v>
      </c>
      <c r="F23" s="6">
        <f t="shared" si="0"/>
        <v>-1.9308569326958441E-3</v>
      </c>
      <c r="G23" s="1">
        <v>10855</v>
      </c>
      <c r="H23" s="6">
        <f t="shared" si="0"/>
        <v>-0.15826807922616307</v>
      </c>
      <c r="I23" s="1">
        <v>9137</v>
      </c>
      <c r="J23" s="6">
        <f t="shared" ref="J23" si="28">(K23-I23)/I23</f>
        <v>-4.3778045310276896E-3</v>
      </c>
      <c r="K23" s="1">
        <v>9097</v>
      </c>
      <c r="M23" t="s">
        <v>43</v>
      </c>
      <c r="Q23" s="1">
        <v>10876</v>
      </c>
      <c r="R23" s="6">
        <f t="shared" si="21"/>
        <v>0.32749171936163807</v>
      </c>
      <c r="S23" s="6">
        <f t="shared" si="3"/>
        <v>6.791275988353529E-2</v>
      </c>
      <c r="T23" s="1">
        <v>10855</v>
      </c>
      <c r="U23" s="6">
        <f t="shared" si="22"/>
        <v>0.34973258586249112</v>
      </c>
      <c r="V23" s="6">
        <f t="shared" si="5"/>
        <v>-0.23742920732695988</v>
      </c>
      <c r="W23" s="1">
        <v>9137</v>
      </c>
      <c r="X23" s="6">
        <f t="shared" si="23"/>
        <v>0.26669585522475192</v>
      </c>
      <c r="Y23" s="6">
        <f t="shared" si="7"/>
        <v>3.6337619759585299E-2</v>
      </c>
      <c r="Z23" s="1">
        <v>9097</v>
      </c>
      <c r="AA23" s="6">
        <f t="shared" si="24"/>
        <v>0.27638694780336637</v>
      </c>
    </row>
    <row r="24" spans="1:27" x14ac:dyDescent="0.25">
      <c r="A24" t="s">
        <v>44</v>
      </c>
      <c r="E24" s="1">
        <v>15156</v>
      </c>
      <c r="F24" s="6">
        <f t="shared" si="0"/>
        <v>-0.21826339403536554</v>
      </c>
      <c r="G24" s="1">
        <v>11848</v>
      </c>
      <c r="H24" s="6">
        <f t="shared" si="0"/>
        <v>-6.6255908170155295E-2</v>
      </c>
      <c r="I24" s="1">
        <v>11063</v>
      </c>
      <c r="J24" s="6">
        <f t="shared" ref="J24" si="29">(K24-I24)/I24</f>
        <v>-0.16641055771490554</v>
      </c>
      <c r="K24" s="1">
        <v>9222</v>
      </c>
      <c r="M24" t="s">
        <v>44</v>
      </c>
      <c r="Q24" s="1">
        <v>15156</v>
      </c>
      <c r="R24" s="6">
        <f t="shared" si="21"/>
        <v>0.45636856368563683</v>
      </c>
      <c r="S24" s="6">
        <f t="shared" si="3"/>
        <v>-0.16355845466571584</v>
      </c>
      <c r="T24" s="1">
        <v>11848</v>
      </c>
      <c r="U24" s="6">
        <f t="shared" si="22"/>
        <v>0.38172562665120174</v>
      </c>
      <c r="V24" s="6">
        <f t="shared" si="5"/>
        <v>-0.15407037004627197</v>
      </c>
      <c r="W24" s="1">
        <v>11063</v>
      </c>
      <c r="X24" s="6">
        <f t="shared" si="23"/>
        <v>0.32291301809690603</v>
      </c>
      <c r="Y24" s="6">
        <f t="shared" si="7"/>
        <v>-0.13232137410562872</v>
      </c>
      <c r="Z24" s="1">
        <v>9222</v>
      </c>
      <c r="AA24" s="6">
        <f t="shared" si="24"/>
        <v>0.28018472382572768</v>
      </c>
    </row>
    <row r="25" spans="1:27" x14ac:dyDescent="0.25">
      <c r="A25" t="s">
        <v>65</v>
      </c>
      <c r="E25" s="1">
        <v>4119</v>
      </c>
      <c r="F25" s="6">
        <f t="shared" si="0"/>
        <v>-0.24107793153678078</v>
      </c>
      <c r="G25" s="1">
        <v>3126</v>
      </c>
      <c r="H25" s="6">
        <f t="shared" si="0"/>
        <v>3.8707613563659628E-2</v>
      </c>
      <c r="I25" s="1">
        <v>3247</v>
      </c>
      <c r="J25" s="6">
        <f t="shared" ref="J25" si="30">(K25-I25)/I25</f>
        <v>-3.1413612565445025E-2</v>
      </c>
      <c r="K25" s="1">
        <v>3145</v>
      </c>
      <c r="M25" t="s">
        <v>65</v>
      </c>
      <c r="Q25" s="1">
        <v>4119</v>
      </c>
      <c r="R25" s="6">
        <f t="shared" si="21"/>
        <v>0.12402890695573622</v>
      </c>
      <c r="S25" s="6">
        <f t="shared" si="3"/>
        <v>-0.18796952465804789</v>
      </c>
      <c r="T25" s="1">
        <v>3126</v>
      </c>
      <c r="U25" s="6">
        <f t="shared" si="22"/>
        <v>0.10071525227140923</v>
      </c>
      <c r="V25" s="6">
        <f t="shared" si="5"/>
        <v>-5.8978198780243164E-2</v>
      </c>
      <c r="W25" s="1">
        <v>3247</v>
      </c>
      <c r="X25" s="6">
        <f t="shared" si="23"/>
        <v>9.4775248102743723E-2</v>
      </c>
      <c r="Y25" s="6">
        <f t="shared" si="7"/>
        <v>8.1961971655785271E-3</v>
      </c>
      <c r="Z25" s="1">
        <v>3145</v>
      </c>
      <c r="AA25" s="6">
        <f t="shared" si="24"/>
        <v>9.5552044722610432E-2</v>
      </c>
    </row>
    <row r="26" spans="1:27" x14ac:dyDescent="0.25">
      <c r="A26" t="s">
        <v>45</v>
      </c>
      <c r="E26">
        <v>137</v>
      </c>
      <c r="F26" s="6">
        <f t="shared" si="0"/>
        <v>8.0291970802919707E-2</v>
      </c>
      <c r="G26" s="1">
        <v>148</v>
      </c>
      <c r="H26" s="6">
        <f t="shared" si="0"/>
        <v>8.7837837837837843E-2</v>
      </c>
      <c r="I26" s="1">
        <v>161</v>
      </c>
      <c r="J26" s="6">
        <f t="shared" ref="J26" si="31">(K26-I26)/I26</f>
        <v>0.2236024844720497</v>
      </c>
      <c r="K26" s="1">
        <v>197</v>
      </c>
      <c r="M26" t="s">
        <v>45</v>
      </c>
      <c r="Q26">
        <v>137</v>
      </c>
      <c r="R26" s="6">
        <f t="shared" si="21"/>
        <v>4.1252634748569711E-3</v>
      </c>
      <c r="S26" s="6">
        <f t="shared" si="3"/>
        <v>0.15588943715332693</v>
      </c>
      <c r="T26" s="1">
        <v>148</v>
      </c>
      <c r="U26" s="6">
        <f t="shared" si="22"/>
        <v>4.768348476061602E-3</v>
      </c>
      <c r="V26" s="6">
        <f t="shared" si="5"/>
        <v>-1.4468452690869583E-2</v>
      </c>
      <c r="W26" s="1">
        <v>161</v>
      </c>
      <c r="X26" s="6">
        <f t="shared" si="23"/>
        <v>4.6993578517221246E-3</v>
      </c>
      <c r="Y26" s="6">
        <f t="shared" si="7"/>
        <v>0.27364103779584453</v>
      </c>
      <c r="Z26" s="1">
        <v>197</v>
      </c>
      <c r="AA26" s="6">
        <f t="shared" si="24"/>
        <v>5.9852950112414174E-3</v>
      </c>
    </row>
    <row r="27" spans="1:27" x14ac:dyDescent="0.25">
      <c r="A27" t="s">
        <v>46</v>
      </c>
      <c r="E27" s="1">
        <v>2860</v>
      </c>
      <c r="F27" s="6">
        <f t="shared" si="0"/>
        <v>0.22167832167832169</v>
      </c>
      <c r="G27" s="1">
        <v>3494</v>
      </c>
      <c r="H27" s="6">
        <f t="shared" si="0"/>
        <v>0.16628506010303376</v>
      </c>
      <c r="I27" s="1">
        <v>4075</v>
      </c>
      <c r="J27" s="6">
        <f t="shared" ref="J27" si="32">(K27-I27)/I27</f>
        <v>-9.4969325153374237E-2</v>
      </c>
      <c r="K27" s="1">
        <v>3688</v>
      </c>
      <c r="M27" t="s">
        <v>46</v>
      </c>
      <c r="Q27" s="1">
        <v>2860</v>
      </c>
      <c r="R27" s="6">
        <f t="shared" si="21"/>
        <v>8.6118638964167424E-2</v>
      </c>
      <c r="S27" s="6">
        <f t="shared" si="3"/>
        <v>0.30716982611434562</v>
      </c>
      <c r="T27" s="1">
        <v>3494</v>
      </c>
      <c r="U27" s="6">
        <f t="shared" si="22"/>
        <v>0.11257168631999484</v>
      </c>
      <c r="V27" s="6">
        <f t="shared" si="5"/>
        <v>5.6601158653764291E-2</v>
      </c>
      <c r="W27" s="1">
        <v>4075</v>
      </c>
      <c r="X27" s="6">
        <f t="shared" si="23"/>
        <v>0.11894337419731466</v>
      </c>
      <c r="Y27" s="6">
        <f t="shared" si="7"/>
        <v>-5.7958591473373101E-2</v>
      </c>
      <c r="Z27" s="1">
        <v>3688</v>
      </c>
      <c r="AA27" s="6">
        <f t="shared" si="24"/>
        <v>0.11204958376374795</v>
      </c>
    </row>
    <row r="28" spans="1:27" x14ac:dyDescent="0.25">
      <c r="A28" t="s">
        <v>47</v>
      </c>
      <c r="E28" s="1">
        <v>33210</v>
      </c>
      <c r="F28" s="6">
        <f t="shared" si="0"/>
        <v>-6.5401987353206861E-2</v>
      </c>
      <c r="G28" s="1">
        <v>31038</v>
      </c>
      <c r="H28" s="6">
        <f t="shared" si="0"/>
        <v>0.10380823506669244</v>
      </c>
      <c r="I28" s="1">
        <v>34260</v>
      </c>
      <c r="J28" s="6">
        <f t="shared" ref="J28" si="33">(K28-I28)/I28</f>
        <v>-3.9287799182720372E-2</v>
      </c>
      <c r="K28" s="1">
        <v>32914</v>
      </c>
      <c r="M28" t="s">
        <v>47</v>
      </c>
      <c r="Q28" s="1">
        <v>33210</v>
      </c>
      <c r="R28" s="6">
        <f t="shared" si="21"/>
        <v>1</v>
      </c>
      <c r="S28" s="6">
        <f t="shared" si="3"/>
        <v>0</v>
      </c>
      <c r="T28" s="1">
        <v>31038</v>
      </c>
      <c r="U28" s="6">
        <f t="shared" si="22"/>
        <v>1</v>
      </c>
      <c r="V28" s="6">
        <f t="shared" si="5"/>
        <v>0</v>
      </c>
      <c r="W28" s="1">
        <v>34260</v>
      </c>
      <c r="X28" s="6">
        <f t="shared" si="23"/>
        <v>1</v>
      </c>
      <c r="Y28" s="6">
        <f t="shared" si="7"/>
        <v>0</v>
      </c>
      <c r="Z28" s="1">
        <v>32914</v>
      </c>
      <c r="AA28" s="6">
        <f t="shared" si="24"/>
        <v>1</v>
      </c>
    </row>
    <row r="29" spans="1:27" x14ac:dyDescent="0.25">
      <c r="A29" s="4" t="s">
        <v>8</v>
      </c>
      <c r="F29" s="6" t="s">
        <v>67</v>
      </c>
      <c r="H29" s="6" t="s">
        <v>67</v>
      </c>
      <c r="J29" s="6" t="s">
        <v>67</v>
      </c>
      <c r="M29" s="4" t="s">
        <v>8</v>
      </c>
      <c r="S29" s="6" t="s">
        <v>67</v>
      </c>
      <c r="V29" s="6" t="s">
        <v>67</v>
      </c>
      <c r="Y29" s="6" t="s">
        <v>67</v>
      </c>
    </row>
    <row r="30" spans="1:27" x14ac:dyDescent="0.25">
      <c r="A30" t="s">
        <v>48</v>
      </c>
      <c r="E30">
        <v>364</v>
      </c>
      <c r="F30" s="6">
        <f t="shared" si="0"/>
        <v>-5.4945054945054949E-3</v>
      </c>
      <c r="G30" s="1">
        <v>362</v>
      </c>
      <c r="H30" s="6">
        <f t="shared" si="0"/>
        <v>2.7624309392265192E-3</v>
      </c>
      <c r="I30" s="1">
        <v>363</v>
      </c>
      <c r="J30" s="6">
        <f t="shared" ref="J30" si="34">(K30-I30)/I30</f>
        <v>-3.0303030303030304E-2</v>
      </c>
      <c r="K30" s="1">
        <v>352</v>
      </c>
      <c r="M30" t="s">
        <v>48</v>
      </c>
      <c r="Q30">
        <v>364</v>
      </c>
      <c r="R30" s="6">
        <f>Q30/$Q$33</f>
        <v>2.4631208553254839E-2</v>
      </c>
      <c r="S30" s="6">
        <f t="shared" si="3"/>
        <v>-7.6369897071254619E-2</v>
      </c>
      <c r="T30" s="1">
        <v>362</v>
      </c>
      <c r="U30" s="6">
        <f>T30/$T$33</f>
        <v>2.2750125691302161E-2</v>
      </c>
      <c r="V30" s="6">
        <f t="shared" si="5"/>
        <v>-0.22768848978194708</v>
      </c>
      <c r="W30" s="1">
        <v>363</v>
      </c>
      <c r="X30" s="6">
        <f>W30/$W$33</f>
        <v>1.7570183930300097E-2</v>
      </c>
      <c r="Y30" s="6">
        <f t="shared" si="7"/>
        <v>-0.13695173420327428</v>
      </c>
      <c r="Z30" s="1">
        <v>352</v>
      </c>
      <c r="AA30" s="6">
        <f>Z30/$Z$33</f>
        <v>1.5163916770774997E-2</v>
      </c>
    </row>
    <row r="31" spans="1:27" x14ac:dyDescent="0.25">
      <c r="A31" t="s">
        <v>49</v>
      </c>
      <c r="E31" s="1">
        <v>12526</v>
      </c>
      <c r="F31" s="6">
        <f t="shared" si="0"/>
        <v>7.8077598594922568E-2</v>
      </c>
      <c r="G31" s="1">
        <v>13504</v>
      </c>
      <c r="H31" s="6">
        <f t="shared" si="0"/>
        <v>0.34160248815165878</v>
      </c>
      <c r="I31" s="1">
        <v>18117</v>
      </c>
      <c r="J31" s="6">
        <f t="shared" ref="J31" si="35">(K31-I31)/I31</f>
        <v>0.11436772092509798</v>
      </c>
      <c r="K31" s="1">
        <v>20189</v>
      </c>
      <c r="M31" t="s">
        <v>49</v>
      </c>
      <c r="Q31" s="1">
        <v>12526</v>
      </c>
      <c r="R31" s="6">
        <f t="shared" ref="R31:R33" si="36">Q31/$Q$33</f>
        <v>0.84761131411557722</v>
      </c>
      <c r="S31" s="6">
        <f t="shared" si="3"/>
        <v>1.246276523112437E-3</v>
      </c>
      <c r="T31" s="1">
        <v>13504</v>
      </c>
      <c r="U31" s="6">
        <f t="shared" ref="U31:U33" si="37">T31/$T$33</f>
        <v>0.84866767219708394</v>
      </c>
      <c r="V31" s="6">
        <f t="shared" si="5"/>
        <v>3.3280677225033674E-2</v>
      </c>
      <c r="W31" s="1">
        <v>18117</v>
      </c>
      <c r="X31" s="6">
        <f t="shared" ref="X31:X33" si="38">W31/$W$33</f>
        <v>0.87691190706679578</v>
      </c>
      <c r="Y31" s="6">
        <f t="shared" si="7"/>
        <v>-8.1920857143615942E-3</v>
      </c>
      <c r="Z31" s="1">
        <v>20189</v>
      </c>
      <c r="AA31" s="6">
        <f t="shared" ref="AA31:AA33" si="39">Z31/$Z$33</f>
        <v>0.8697281695601603</v>
      </c>
    </row>
    <row r="32" spans="1:27" x14ac:dyDescent="0.25">
      <c r="A32" t="s">
        <v>50</v>
      </c>
      <c r="E32" s="1">
        <v>1888</v>
      </c>
      <c r="F32" s="6">
        <f t="shared" si="0"/>
        <v>8.3686440677966101E-2</v>
      </c>
      <c r="G32" s="1">
        <v>2046</v>
      </c>
      <c r="H32" s="6">
        <f t="shared" si="0"/>
        <v>6.5493646138807426E-2</v>
      </c>
      <c r="I32" s="1">
        <v>2180</v>
      </c>
      <c r="J32" s="6">
        <f t="shared" ref="J32" si="40">(K32-I32)/I32</f>
        <v>0.22568807339449543</v>
      </c>
      <c r="K32" s="1">
        <v>2672</v>
      </c>
      <c r="M32" t="s">
        <v>50</v>
      </c>
      <c r="Q32" s="1">
        <v>1888</v>
      </c>
      <c r="R32" s="6">
        <f t="shared" si="36"/>
        <v>0.12775747733116796</v>
      </c>
      <c r="S32" s="6">
        <f t="shared" si="3"/>
        <v>6.4553934350791986E-3</v>
      </c>
      <c r="T32" s="1">
        <v>2046</v>
      </c>
      <c r="U32" s="6">
        <f t="shared" si="37"/>
        <v>0.12858220211161386</v>
      </c>
      <c r="V32" s="6">
        <f t="shared" si="5"/>
        <v>-0.17937391590703269</v>
      </c>
      <c r="W32" s="1">
        <v>2180</v>
      </c>
      <c r="X32" s="6">
        <f t="shared" si="38"/>
        <v>0.10551790900290416</v>
      </c>
      <c r="Y32" s="6">
        <f t="shared" si="7"/>
        <v>9.0885090093063295E-2</v>
      </c>
      <c r="Z32" s="1">
        <v>2672</v>
      </c>
      <c r="AA32" s="6">
        <f t="shared" si="39"/>
        <v>0.11510791366906475</v>
      </c>
    </row>
    <row r="33" spans="1:27" x14ac:dyDescent="0.25">
      <c r="A33" t="s">
        <v>51</v>
      </c>
      <c r="E33" s="1">
        <v>14778</v>
      </c>
      <c r="F33" s="6">
        <f t="shared" si="0"/>
        <v>7.6735688185140066E-2</v>
      </c>
      <c r="G33" s="1">
        <v>15912</v>
      </c>
      <c r="H33" s="6">
        <f t="shared" si="0"/>
        <v>0.2983911513323278</v>
      </c>
      <c r="I33" s="1">
        <v>20660</v>
      </c>
      <c r="J33" s="6">
        <f t="shared" ref="J33" si="41">(K33-I33)/I33</f>
        <v>0.12357212003872217</v>
      </c>
      <c r="K33" s="1">
        <v>23213</v>
      </c>
      <c r="M33" t="s">
        <v>51</v>
      </c>
      <c r="Q33" s="1">
        <v>14778</v>
      </c>
      <c r="R33" s="6">
        <f t="shared" si="36"/>
        <v>1</v>
      </c>
      <c r="S33" s="6">
        <f t="shared" si="3"/>
        <v>0</v>
      </c>
      <c r="T33" s="1">
        <v>15912</v>
      </c>
      <c r="U33" s="6">
        <f t="shared" si="37"/>
        <v>1</v>
      </c>
      <c r="V33" s="6">
        <f t="shared" si="5"/>
        <v>0</v>
      </c>
      <c r="W33" s="1">
        <v>20660</v>
      </c>
      <c r="X33" s="6">
        <f t="shared" si="38"/>
        <v>1</v>
      </c>
      <c r="Y33" s="6">
        <f t="shared" si="7"/>
        <v>0</v>
      </c>
      <c r="Z33" s="1">
        <v>23213</v>
      </c>
      <c r="AA33" s="6">
        <f t="shared" si="39"/>
        <v>1</v>
      </c>
    </row>
  </sheetData>
  <mergeCells count="4">
    <mergeCell ref="A1:K1"/>
    <mergeCell ref="A2:K2"/>
    <mergeCell ref="M1:Z1"/>
    <mergeCell ref="M2:Z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abSelected="1" workbookViewId="0">
      <selection activeCell="Q13" sqref="Q13"/>
    </sheetView>
  </sheetViews>
  <sheetFormatPr defaultRowHeight="15" x14ac:dyDescent="0.25"/>
  <cols>
    <col min="5" max="5" width="6.28515625" customWidth="1"/>
  </cols>
  <sheetData>
    <row r="1" spans="1:12" x14ac:dyDescent="0.25">
      <c r="A1" s="3" t="s">
        <v>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x14ac:dyDescent="0.2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4" spans="1:12" x14ac:dyDescent="0.25">
      <c r="F4" s="2">
        <v>2007</v>
      </c>
      <c r="G4" s="7" t="s">
        <v>66</v>
      </c>
      <c r="H4" s="2">
        <v>2008</v>
      </c>
      <c r="I4" s="7" t="s">
        <v>66</v>
      </c>
      <c r="J4" s="2">
        <v>2009</v>
      </c>
      <c r="K4" s="7" t="s">
        <v>66</v>
      </c>
      <c r="L4" s="2">
        <v>2010</v>
      </c>
    </row>
    <row r="5" spans="1:12" x14ac:dyDescent="0.25">
      <c r="A5" t="s">
        <v>25</v>
      </c>
      <c r="F5" s="1">
        <v>7983</v>
      </c>
      <c r="G5" s="6">
        <f>(H5-F5)/F5</f>
        <v>8.7435801077289238E-2</v>
      </c>
      <c r="H5" s="1">
        <v>8681</v>
      </c>
      <c r="I5" s="6">
        <f>(J5-H5)/H5</f>
        <v>0.24490266098375763</v>
      </c>
      <c r="J5" s="1">
        <v>10807</v>
      </c>
      <c r="K5" s="6">
        <f>(L5-J5)/J5</f>
        <v>1.5730545017118534E-2</v>
      </c>
      <c r="L5" s="1">
        <v>10977</v>
      </c>
    </row>
    <row r="6" spans="1:12" x14ac:dyDescent="0.25">
      <c r="A6" s="5" t="s">
        <v>10</v>
      </c>
      <c r="B6" s="5"/>
      <c r="C6" s="5"/>
      <c r="D6" s="5"/>
      <c r="E6" s="5"/>
      <c r="F6" s="5"/>
      <c r="G6" s="6" t="s">
        <v>67</v>
      </c>
      <c r="I6" s="6" t="s">
        <v>67</v>
      </c>
      <c r="K6" s="6" t="s">
        <v>67</v>
      </c>
    </row>
    <row r="7" spans="1:12" x14ac:dyDescent="0.25">
      <c r="A7" t="s">
        <v>52</v>
      </c>
      <c r="F7" s="1">
        <v>1856</v>
      </c>
      <c r="G7" s="6">
        <f>(H7-F7)/F7</f>
        <v>0.41163793103448276</v>
      </c>
      <c r="H7" s="1">
        <v>2620</v>
      </c>
      <c r="I7" s="6">
        <f>(J7-H7)/H7</f>
        <v>-0.20343511450381679</v>
      </c>
      <c r="J7" s="1">
        <v>2087</v>
      </c>
      <c r="K7" s="6">
        <f>(L7-J7)/J7</f>
        <v>0.31336847149017727</v>
      </c>
      <c r="L7" s="1">
        <v>2741</v>
      </c>
    </row>
    <row r="8" spans="1:12" x14ac:dyDescent="0.25">
      <c r="A8" t="s">
        <v>53</v>
      </c>
      <c r="F8" s="1">
        <v>1012</v>
      </c>
      <c r="G8" s="6">
        <f t="shared" ref="G8:I21" si="0">(H8-F8)/F8</f>
        <v>-0.45652173913043476</v>
      </c>
      <c r="H8">
        <v>550</v>
      </c>
      <c r="I8" s="6">
        <f t="shared" si="0"/>
        <v>-2.5454545454545455E-2</v>
      </c>
      <c r="J8">
        <v>536</v>
      </c>
      <c r="K8" s="6">
        <f t="shared" ref="K8" si="1">(L8-J8)/J8</f>
        <v>-0.89925373134328357</v>
      </c>
      <c r="L8">
        <v>54</v>
      </c>
    </row>
    <row r="9" spans="1:12" x14ac:dyDescent="0.25">
      <c r="A9" t="s">
        <v>54</v>
      </c>
      <c r="F9" s="1">
        <v>-3341</v>
      </c>
      <c r="G9" s="6">
        <f t="shared" si="0"/>
        <v>-6.9440287339120027E-2</v>
      </c>
      <c r="H9" s="1">
        <v>-3109</v>
      </c>
      <c r="I9" s="6">
        <f t="shared" si="0"/>
        <v>-0.4560952074622065</v>
      </c>
      <c r="J9" s="1">
        <v>-1691</v>
      </c>
      <c r="K9" s="6">
        <f t="shared" ref="K9" si="2">(L9-J9)/J9</f>
        <v>0.82850384387936138</v>
      </c>
      <c r="L9" s="1">
        <v>-3092</v>
      </c>
    </row>
    <row r="10" spans="1:12" x14ac:dyDescent="0.25">
      <c r="A10" t="s">
        <v>55</v>
      </c>
      <c r="F10" s="1">
        <v>7510</v>
      </c>
      <c r="G10" s="6">
        <f t="shared" si="0"/>
        <v>0.1640479360852197</v>
      </c>
      <c r="H10" s="1">
        <v>8742</v>
      </c>
      <c r="I10" s="6">
        <f t="shared" si="0"/>
        <v>0.34282772820864793</v>
      </c>
      <c r="J10" s="1">
        <v>11739</v>
      </c>
      <c r="K10" s="6">
        <f t="shared" ref="K10" si="3">(L10-J10)/J10</f>
        <v>-9.0212113467927416E-2</v>
      </c>
      <c r="L10" s="1">
        <v>10680</v>
      </c>
    </row>
    <row r="11" spans="1:12" x14ac:dyDescent="0.25">
      <c r="A11" s="5" t="s">
        <v>11</v>
      </c>
      <c r="G11" s="6" t="s">
        <v>67</v>
      </c>
      <c r="I11" s="6" t="s">
        <v>67</v>
      </c>
      <c r="K11" s="6" t="s">
        <v>67</v>
      </c>
    </row>
    <row r="12" spans="1:12" x14ac:dyDescent="0.25">
      <c r="A12" t="s">
        <v>56</v>
      </c>
      <c r="F12" s="1">
        <v>-1679</v>
      </c>
      <c r="G12" s="6">
        <f t="shared" si="0"/>
        <v>1.4055985705777247</v>
      </c>
      <c r="H12" s="1">
        <v>-4039</v>
      </c>
      <c r="I12" s="6">
        <f t="shared" si="0"/>
        <v>-0.60732854666996783</v>
      </c>
      <c r="J12" s="1">
        <v>-1586</v>
      </c>
      <c r="K12" s="6">
        <f t="shared" ref="K12" si="4">(L12-J12)/J12</f>
        <v>0.37515762925598989</v>
      </c>
      <c r="L12" s="1">
        <v>-2181</v>
      </c>
    </row>
    <row r="13" spans="1:12" x14ac:dyDescent="0.25">
      <c r="A13" t="s">
        <v>57</v>
      </c>
      <c r="F13" s="1">
        <v>-13208</v>
      </c>
      <c r="G13" s="6">
        <f t="shared" si="0"/>
        <v>-0.98917322834645671</v>
      </c>
      <c r="H13">
        <v>-143</v>
      </c>
      <c r="I13" s="6">
        <f t="shared" si="0"/>
        <v>5.2237762237762242</v>
      </c>
      <c r="J13">
        <v>-890</v>
      </c>
      <c r="K13" s="6">
        <f t="shared" ref="K13" si="5">(L13-J13)/J13</f>
        <v>-0.82134831460674163</v>
      </c>
      <c r="L13">
        <v>-159</v>
      </c>
    </row>
    <row r="14" spans="1:12" x14ac:dyDescent="0.25">
      <c r="A14" t="s">
        <v>58</v>
      </c>
      <c r="F14" s="1">
        <v>-14887</v>
      </c>
      <c r="G14" s="6">
        <f t="shared" si="0"/>
        <v>-0.73829515684825686</v>
      </c>
      <c r="H14" s="1">
        <v>-3896</v>
      </c>
      <c r="I14" s="6">
        <f t="shared" si="0"/>
        <v>-0.36447638603696098</v>
      </c>
      <c r="J14" s="1">
        <v>-2476</v>
      </c>
      <c r="K14" s="6">
        <f t="shared" ref="K14" si="6">(L14-J14)/J14</f>
        <v>-5.492730210016155E-2</v>
      </c>
      <c r="L14" s="1">
        <v>-2340</v>
      </c>
    </row>
    <row r="15" spans="1:12" x14ac:dyDescent="0.25">
      <c r="A15" s="5" t="s">
        <v>12</v>
      </c>
      <c r="G15" s="6" t="s">
        <v>67</v>
      </c>
      <c r="I15" s="6" t="s">
        <v>67</v>
      </c>
      <c r="K15" s="6" t="s">
        <v>67</v>
      </c>
    </row>
    <row r="16" spans="1:12" x14ac:dyDescent="0.25">
      <c r="A16" t="s">
        <v>59</v>
      </c>
      <c r="F16" s="1">
        <v>-2641</v>
      </c>
      <c r="G16" s="6">
        <f t="shared" si="0"/>
        <v>3.7107156380159032E-2</v>
      </c>
      <c r="H16" s="1">
        <v>-2739</v>
      </c>
      <c r="I16" s="6">
        <f t="shared" si="0"/>
        <v>8.6893026652062791E-2</v>
      </c>
      <c r="J16" s="1">
        <v>-2977</v>
      </c>
      <c r="K16" s="6">
        <f t="shared" ref="K16" si="7">(L16-J16)/J16</f>
        <v>0.12898891501511589</v>
      </c>
      <c r="L16" s="1">
        <v>-3361</v>
      </c>
    </row>
    <row r="17" spans="1:12" x14ac:dyDescent="0.25">
      <c r="A17" t="s">
        <v>60</v>
      </c>
      <c r="F17" s="1">
        <v>-3952</v>
      </c>
      <c r="G17" s="6">
        <f t="shared" si="0"/>
        <v>-0.88588056680161942</v>
      </c>
      <c r="H17">
        <v>-451</v>
      </c>
      <c r="I17" s="6">
        <f t="shared" si="0"/>
        <v>-1.2993348115299335</v>
      </c>
      <c r="J17">
        <v>135</v>
      </c>
      <c r="K17" s="6">
        <f t="shared" ref="K17" si="8">(L17-J17)/J17</f>
        <v>-16.62962962962963</v>
      </c>
      <c r="L17" s="1">
        <v>-2110</v>
      </c>
    </row>
    <row r="18" spans="1:12" x14ac:dyDescent="0.25">
      <c r="A18" t="s">
        <v>61</v>
      </c>
      <c r="F18" s="1">
        <v>12644</v>
      </c>
      <c r="G18" s="6">
        <f t="shared" si="0"/>
        <v>-1.2508699778551091</v>
      </c>
      <c r="H18" s="1">
        <v>-3172</v>
      </c>
      <c r="I18" s="6">
        <f t="shared" si="0"/>
        <v>-0.75189155107187899</v>
      </c>
      <c r="J18">
        <v>-787</v>
      </c>
      <c r="K18" s="6">
        <f t="shared" ref="K18" si="9">(L18-J18)/J18</f>
        <v>1.2223634053367218</v>
      </c>
      <c r="L18" s="1">
        <v>-1749</v>
      </c>
    </row>
    <row r="19" spans="1:12" x14ac:dyDescent="0.25">
      <c r="A19" t="s">
        <v>62</v>
      </c>
      <c r="F19" s="1">
        <v>6051</v>
      </c>
      <c r="G19" s="6">
        <f t="shared" si="0"/>
        <v>-2.0513964633944801</v>
      </c>
      <c r="H19" s="1">
        <v>-6362</v>
      </c>
      <c r="I19" s="6">
        <f t="shared" si="0"/>
        <v>-0.42958189248663942</v>
      </c>
      <c r="J19" s="1">
        <v>-3629</v>
      </c>
      <c r="K19" s="6">
        <f t="shared" ref="K19" si="10">(L19-J19)/J19</f>
        <v>0.98952879581151831</v>
      </c>
      <c r="L19" s="1">
        <v>-7220</v>
      </c>
    </row>
    <row r="20" spans="1:12" x14ac:dyDescent="0.25">
      <c r="A20" t="s">
        <v>63</v>
      </c>
      <c r="F20">
        <v>64</v>
      </c>
      <c r="G20" s="6">
        <f t="shared" si="0"/>
        <v>-2.375</v>
      </c>
      <c r="H20" s="1">
        <v>-88</v>
      </c>
      <c r="I20" s="6">
        <f t="shared" si="0"/>
        <v>-1.8068181818181819</v>
      </c>
      <c r="J20">
        <v>71</v>
      </c>
      <c r="K20" s="6">
        <f t="shared" ref="K20" si="11">(L20-J20)/J20</f>
        <v>-0.53521126760563376</v>
      </c>
      <c r="L20" s="1">
        <v>33</v>
      </c>
    </row>
    <row r="21" spans="1:12" x14ac:dyDescent="0.25">
      <c r="A21" t="s">
        <v>64</v>
      </c>
      <c r="F21" s="1">
        <v>-1262</v>
      </c>
      <c r="G21" s="6">
        <f t="shared" si="0"/>
        <v>0.27099841521394613</v>
      </c>
      <c r="H21" s="1">
        <v>-1604</v>
      </c>
      <c r="I21" s="6">
        <f t="shared" si="0"/>
        <v>-4.5567331670822941</v>
      </c>
      <c r="J21" s="1">
        <v>5705</v>
      </c>
      <c r="K21" s="6">
        <f t="shared" ref="K21" si="12">(L21-J21)/J21</f>
        <v>-0.79789658194566171</v>
      </c>
      <c r="L21" s="1">
        <v>1153</v>
      </c>
    </row>
    <row r="23" spans="1:12" x14ac:dyDescent="0.25">
      <c r="A23" t="s">
        <v>2</v>
      </c>
    </row>
  </sheetData>
  <mergeCells count="2">
    <mergeCell ref="A1:L1"/>
    <mergeCell ref="A2:L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Income</vt:lpstr>
      <vt:lpstr>SH Eq</vt:lpstr>
      <vt:lpstr>Cash Flow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 Marshall</dc:creator>
  <cp:lastModifiedBy>KL Marshall</cp:lastModifiedBy>
  <dcterms:created xsi:type="dcterms:W3CDTF">2013-10-18T19:27:05Z</dcterms:created>
  <dcterms:modified xsi:type="dcterms:W3CDTF">2013-10-21T21:18:35Z</dcterms:modified>
</cp:coreProperties>
</file>