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10305" yWindow="4380" windowWidth="21720" windowHeight="13620"/>
  </bookViews>
  <sheets>
    <sheet name="1-11" sheetId="1" r:id="rId1"/>
    <sheet name="case" sheetId="2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5" i="1" l="1"/>
  <c r="M45" i="1"/>
  <c r="K45" i="1"/>
  <c r="J45" i="1"/>
  <c r="I45" i="1"/>
  <c r="H45" i="1"/>
  <c r="G45" i="1"/>
  <c r="F45" i="1"/>
  <c r="E45" i="1"/>
  <c r="D45" i="1"/>
  <c r="C45" i="1"/>
  <c r="B45" i="1"/>
  <c r="B43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4" i="1"/>
  <c r="B49" i="1"/>
  <c r="B48" i="1"/>
  <c r="B47" i="1"/>
  <c r="C43" i="1"/>
  <c r="D43" i="1"/>
  <c r="E43" i="1"/>
  <c r="F43" i="1"/>
  <c r="G43" i="1"/>
  <c r="H43" i="1"/>
  <c r="I43" i="1"/>
  <c r="J43" i="1"/>
  <c r="K43" i="1"/>
  <c r="L43" i="1"/>
  <c r="M43" i="1"/>
</calcChain>
</file>

<file path=xl/sharedStrings.xml><?xml version="1.0" encoding="utf-8"?>
<sst xmlns="http://schemas.openxmlformats.org/spreadsheetml/2006/main" count="139" uniqueCount="121">
  <si>
    <t>Won</t>
  </si>
  <si>
    <t>Lost</t>
  </si>
  <si>
    <t>Runs</t>
  </si>
  <si>
    <t>Hits</t>
  </si>
  <si>
    <t>Home Runs</t>
  </si>
  <si>
    <t>Minnesota</t>
  </si>
  <si>
    <t>Oakland</t>
  </si>
  <si>
    <t>Boston</t>
  </si>
  <si>
    <t>Texas</t>
  </si>
  <si>
    <t>Baltimore</t>
  </si>
  <si>
    <t>Seattle</t>
  </si>
  <si>
    <t>Cleveland</t>
  </si>
  <si>
    <t>Tampa Bay</t>
  </si>
  <si>
    <t>Toronto</t>
  </si>
  <si>
    <t>Detroit</t>
  </si>
  <si>
    <t>Kansas City</t>
  </si>
  <si>
    <t>Atlanta</t>
  </si>
  <si>
    <t>St. Louis</t>
  </si>
  <si>
    <t>San Diego</t>
  </si>
  <si>
    <t>Houston</t>
  </si>
  <si>
    <t>Florida</t>
  </si>
  <si>
    <t>Milwaukee</t>
  </si>
  <si>
    <t>Pittsburgh</t>
  </si>
  <si>
    <t>San Francisco</t>
  </si>
  <si>
    <t>Philadelphia</t>
  </si>
  <si>
    <t>Arizona</t>
  </si>
  <si>
    <t>Cincinnati</t>
  </si>
  <si>
    <t>Colorado</t>
  </si>
  <si>
    <t>TEAM</t>
  </si>
  <si>
    <t>NY Yankees</t>
  </si>
  <si>
    <t>LA Angels</t>
  </si>
  <si>
    <t>NY Mets</t>
  </si>
  <si>
    <t>Chicago Cubs</t>
  </si>
  <si>
    <t>LA Dodgers</t>
  </si>
  <si>
    <t>Chicago Sox</t>
  </si>
  <si>
    <t>Washington</t>
  </si>
  <si>
    <t>Doubles</t>
  </si>
  <si>
    <t>Triples</t>
  </si>
  <si>
    <t>Runs Batted In</t>
  </si>
  <si>
    <t>Earned Run Average</t>
  </si>
  <si>
    <t>Walks</t>
  </si>
  <si>
    <t>Strike Outs</t>
  </si>
  <si>
    <t>2010 Major League Baseball Statistics</t>
  </si>
  <si>
    <t>Win %</t>
  </si>
  <si>
    <t>The count of teams with equal or losing records:</t>
  </si>
  <si>
    <t>b.  The min and max are listed below:</t>
  </si>
  <si>
    <t>Max value</t>
  </si>
  <si>
    <t>Min Value</t>
  </si>
  <si>
    <t>Data Collection and Analysis Project</t>
  </si>
  <si>
    <r>
      <rPr>
        <b/>
        <sz val="10"/>
        <color theme="1"/>
        <rFont val="Arial"/>
        <family val="2"/>
      </rPr>
      <t>Questionnaire</t>
    </r>
    <r>
      <rPr>
        <sz val="10"/>
        <color theme="1"/>
        <rFont val="Arial"/>
        <family val="2"/>
      </rPr>
      <t xml:space="preserve"> - covers different types of variables, the results should be amenable to PivotTables slicing and dicing, </t>
    </r>
  </si>
  <si>
    <t>as well as subsequent analysis in Chapters 2 through 7 (although it does not include any time series).</t>
  </si>
  <si>
    <t>Example Types of Questions</t>
  </si>
  <si>
    <t>Values</t>
  </si>
  <si>
    <t>What is your gender? (0=female; 1=male)</t>
  </si>
  <si>
    <t>Gender</t>
  </si>
  <si>
    <t>0, 1</t>
  </si>
  <si>
    <t>What is your height? (5 foot 10 = 5*12 + 10 = 70 inches)</t>
  </si>
  <si>
    <t>Height</t>
  </si>
  <si>
    <t>inches</t>
  </si>
  <si>
    <t>What is your approximate weight?</t>
  </si>
  <si>
    <t>Weight</t>
  </si>
  <si>
    <t>pounds</t>
  </si>
  <si>
    <t>What state are you from?</t>
  </si>
  <si>
    <t>State</t>
  </si>
  <si>
    <t>OH, Other</t>
  </si>
  <si>
    <t>How many siblings do you have?</t>
  </si>
  <si>
    <t>Siblings</t>
  </si>
  <si>
    <t>0, 1, 2, 3</t>
  </si>
  <si>
    <t>Do you play any college sports? (0=no; 1=yes)</t>
  </si>
  <si>
    <t>Sports</t>
  </si>
  <si>
    <t>How many hours per week do you exercise?</t>
  </si>
  <si>
    <t>Exercise</t>
  </si>
  <si>
    <t>hours/week</t>
  </si>
  <si>
    <t>How many hours per day do you sleep?</t>
  </si>
  <si>
    <t>Sleep</t>
  </si>
  <si>
    <t>hours/day</t>
  </si>
  <si>
    <t>Do you regularly go home on weekends? (0=no; 1=yes)</t>
  </si>
  <si>
    <t>Home</t>
  </si>
  <si>
    <t>You like the college because of its social and extracurricular activities.
(1=strongly disagree, 2=disagree, 3=neutral, 4=agree, 5=strongly agree)</t>
  </si>
  <si>
    <t>1, 2, 3, 4, 5</t>
  </si>
  <si>
    <t>How many hours per week do you spend on Facebook?</t>
  </si>
  <si>
    <t>Online</t>
  </si>
  <si>
    <t>How many times per day do you login to Facebook?</t>
  </si>
  <si>
    <t>Logins</t>
  </si>
  <si>
    <t>times/day</t>
  </si>
  <si>
    <t>How many friends do you have on Facebook?</t>
  </si>
  <si>
    <t>Friends</t>
  </si>
  <si>
    <t>1, 2, ...</t>
  </si>
  <si>
    <t>How many pictures do you have posted on Facebook?</t>
  </si>
  <si>
    <t>Pics</t>
  </si>
  <si>
    <t>0, 1, 2, ....</t>
  </si>
  <si>
    <t>How many times per week do you go out to socialize (parties, bars, etc.)?</t>
  </si>
  <si>
    <t>Out</t>
  </si>
  <si>
    <t>times/week</t>
  </si>
  <si>
    <t>You like the college because of its scholarly focus and academic challenges.
(1=strongly disagree, 2=disagree, 3=neutral, 4=agree, 5=strongly agree)</t>
  </si>
  <si>
    <t>What was your high school GPA?</t>
  </si>
  <si>
    <t>HS_GPA</t>
  </si>
  <si>
    <t>Range 1 - 5</t>
  </si>
  <si>
    <t>What was your overall SAT score?</t>
  </si>
  <si>
    <t>SAT</t>
  </si>
  <si>
    <t>What is your college GPA?</t>
  </si>
  <si>
    <t>Coll_GPA</t>
  </si>
  <si>
    <t>How much money (including allowance) do you make per week?</t>
  </si>
  <si>
    <t>Income</t>
  </si>
  <si>
    <t>dollars/week</t>
  </si>
  <si>
    <t>How many hours per week do you study?</t>
  </si>
  <si>
    <t>Study</t>
  </si>
  <si>
    <t>Major</t>
  </si>
  <si>
    <t>What starting salary do you expect?</t>
  </si>
  <si>
    <t>Salary</t>
  </si>
  <si>
    <t>dollars/year</t>
  </si>
  <si>
    <t>Other examples might deal with social activities such as recreation, sports, music, theater interests, etc.</t>
  </si>
  <si>
    <t>The count of teams with losing records:</t>
  </si>
  <si>
    <t>c.  The count of winning teams is:</t>
  </si>
  <si>
    <t>What is your business major?  Acct=accounting, Fin=finance, Mgmt=Management, Mkt=Marketing, BusAdm=Bus Admin, Other</t>
  </si>
  <si>
    <t>Acct, Fin, Mgmt, Mkt, MIS, Other</t>
  </si>
  <si>
    <t>Name of the variable</t>
  </si>
  <si>
    <t>Sec</t>
  </si>
  <si>
    <t>Sfac</t>
  </si>
  <si>
    <t>a.  The teams with winning records are highlighted in blue</t>
  </si>
  <si>
    <t>The teams with losing records are highlighted in green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</si>
</sst>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0" fontId="3" fillId="0" borderId="0" xfId="0" applyFont="1" applyAlignment="1">
      <alignment horizontal="right" wrapText="1"/>
    </xf>
    <xf numFmtId="0" fontId="3" fillId="0" borderId="0" xfId="0" applyFont="1" applyFill="1" applyBorder="1"/>
    <xf numFmtId="9" fontId="3" fillId="0" borderId="0" xfId="1" applyFont="1" applyAlignment="1">
      <alignment horizontal="right" wrapText="1"/>
    </xf>
    <xf numFmtId="0" fontId="0" fillId="0" borderId="1" xfId="0" applyFill="1" applyBorder="1"/>
    <xf numFmtId="0" fontId="3" fillId="0" borderId="1" xfId="0" applyFont="1" applyBorder="1" applyAlignment="1">
      <alignment horizontal="right" wrapText="1"/>
    </xf>
    <xf numFmtId="9" fontId="3" fillId="0" borderId="1" xfId="1" applyFont="1" applyBorder="1" applyAlignment="1">
      <alignment horizontal="right" wrapText="1"/>
    </xf>
    <xf numFmtId="0" fontId="2" fillId="2" borderId="0" xfId="0" applyFont="1" applyFill="1" applyBorder="1"/>
    <xf numFmtId="0" fontId="3" fillId="2" borderId="0" xfId="0" applyFont="1" applyFill="1" applyBorder="1"/>
    <xf numFmtId="0" fontId="0" fillId="2" borderId="0" xfId="0" applyFill="1" applyBorder="1"/>
    <xf numFmtId="0" fontId="3" fillId="2" borderId="0" xfId="0" applyFont="1" applyFill="1" applyAlignment="1">
      <alignment horizontal="right" wrapText="1"/>
    </xf>
    <xf numFmtId="9" fontId="3" fillId="2" borderId="0" xfId="1" applyFont="1" applyFill="1" applyAlignment="1">
      <alignment horizontal="right" wrapText="1"/>
    </xf>
    <xf numFmtId="0" fontId="0" fillId="2" borderId="1" xfId="0" applyFill="1" applyBorder="1"/>
    <xf numFmtId="0" fontId="3" fillId="2" borderId="1" xfId="0" applyFont="1" applyFill="1" applyBorder="1" applyAlignment="1">
      <alignment horizontal="right" wrapText="1"/>
    </xf>
    <xf numFmtId="9" fontId="3" fillId="2" borderId="1" xfId="1" applyFont="1" applyFill="1" applyBorder="1" applyAlignment="1">
      <alignment horizontal="right" wrapText="1"/>
    </xf>
    <xf numFmtId="0" fontId="0" fillId="0" borderId="0" xfId="0" applyFont="1" applyFill="1" applyBorder="1"/>
    <xf numFmtId="0" fontId="0" fillId="3" borderId="0" xfId="0" applyFill="1" applyBorder="1"/>
    <xf numFmtId="0" fontId="5" fillId="0" borderId="0" xfId="2" applyFont="1"/>
    <xf numFmtId="0" fontId="6" fillId="0" borderId="0" xfId="2" applyFont="1"/>
    <xf numFmtId="0" fontId="6" fillId="0" borderId="0" xfId="2" applyFont="1" applyAlignment="1">
      <alignment wrapText="1"/>
    </xf>
    <xf numFmtId="0" fontId="6" fillId="0" borderId="0" xfId="2" applyFont="1" applyAlignment="1"/>
    <xf numFmtId="0" fontId="0" fillId="4" borderId="0" xfId="0" applyFill="1" applyBorder="1"/>
    <xf numFmtId="0" fontId="3" fillId="4" borderId="0" xfId="0" applyFont="1" applyFill="1" applyAlignment="1">
      <alignment horizontal="right" wrapText="1"/>
    </xf>
    <xf numFmtId="9" fontId="3" fillId="4" borderId="0" xfId="1" applyFont="1" applyFill="1" applyAlignment="1">
      <alignment horizontal="right" wrapText="1"/>
    </xf>
    <xf numFmtId="9" fontId="0" fillId="0" borderId="0" xfId="0" applyNumberFormat="1" applyFill="1" applyBorder="1"/>
  </cellXfs>
  <cellStyles count="3">
    <cellStyle name="Normal" xfId="0" builtinId="0"/>
    <cellStyle name="Normal 5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zoomScaleNormal="100" zoomScalePageLayoutView="150" workbookViewId="0"/>
  </sheetViews>
  <sheetFormatPr defaultColWidth="22.7109375" defaultRowHeight="12.75" x14ac:dyDescent="0.2"/>
  <cols>
    <col min="1" max="1" width="49" style="1" bestFit="1" customWidth="1"/>
    <col min="2" max="2" width="6.28515625" style="1" customWidth="1"/>
    <col min="3" max="3" width="5.140625" style="1" bestFit="1" customWidth="1"/>
    <col min="4" max="4" width="12" style="1" bestFit="1" customWidth="1"/>
    <col min="5" max="5" width="5.42578125" style="1" bestFit="1" customWidth="1"/>
    <col min="6" max="6" width="5" style="1" bestFit="1" customWidth="1"/>
    <col min="7" max="7" width="7.85546875" style="1" bestFit="1" customWidth="1"/>
    <col min="8" max="8" width="6.7109375" style="1" bestFit="1" customWidth="1"/>
    <col min="9" max="9" width="10.42578125" style="1" bestFit="1" customWidth="1"/>
    <col min="10" max="10" width="13.140625" style="1" bestFit="1" customWidth="1"/>
    <col min="11" max="11" width="17.7109375" style="1" bestFit="1" customWidth="1"/>
    <col min="12" max="12" width="10.140625" style="1" bestFit="1" customWidth="1"/>
    <col min="13" max="13" width="6" style="1" bestFit="1" customWidth="1"/>
    <col min="14" max="14" width="10.85546875" style="1" bestFit="1" customWidth="1"/>
    <col min="15" max="16384" width="22.7109375" style="1"/>
  </cols>
  <sheetData>
    <row r="1" spans="1:13" x14ac:dyDescent="0.2">
      <c r="A1" s="2" t="s">
        <v>42</v>
      </c>
    </row>
    <row r="3" spans="1:13" x14ac:dyDescent="0.2">
      <c r="A3" s="9" t="s">
        <v>28</v>
      </c>
      <c r="B3" s="9" t="s">
        <v>0</v>
      </c>
      <c r="C3" s="9" t="s">
        <v>1</v>
      </c>
      <c r="D3" s="10" t="s">
        <v>43</v>
      </c>
      <c r="E3" s="2" t="s">
        <v>2</v>
      </c>
      <c r="F3" s="2" t="s">
        <v>3</v>
      </c>
      <c r="G3" s="2" t="s">
        <v>36</v>
      </c>
      <c r="H3" s="2" t="s">
        <v>37</v>
      </c>
      <c r="I3" s="2" t="s">
        <v>4</v>
      </c>
      <c r="J3" s="2" t="s">
        <v>38</v>
      </c>
      <c r="K3" s="2" t="s">
        <v>39</v>
      </c>
      <c r="L3" s="2" t="s">
        <v>41</v>
      </c>
      <c r="M3" s="2" t="s">
        <v>40</v>
      </c>
    </row>
    <row r="4" spans="1:13" x14ac:dyDescent="0.2">
      <c r="A4" s="10" t="s">
        <v>24</v>
      </c>
      <c r="B4" s="12">
        <v>97</v>
      </c>
      <c r="C4" s="12">
        <v>65</v>
      </c>
      <c r="D4" s="13">
        <f>B4/(B4+C4)</f>
        <v>0.59876543209876543</v>
      </c>
      <c r="E4" s="3">
        <v>772</v>
      </c>
      <c r="F4" s="3">
        <v>1451</v>
      </c>
      <c r="G4" s="3">
        <v>290</v>
      </c>
      <c r="H4" s="3">
        <v>34</v>
      </c>
      <c r="I4" s="3">
        <v>166</v>
      </c>
      <c r="J4" s="3">
        <v>736</v>
      </c>
      <c r="K4" s="3">
        <v>3.67</v>
      </c>
      <c r="L4" s="3">
        <v>1064</v>
      </c>
      <c r="M4" s="3">
        <v>560</v>
      </c>
    </row>
    <row r="5" spans="1:13" x14ac:dyDescent="0.2">
      <c r="A5" s="11" t="s">
        <v>12</v>
      </c>
      <c r="B5" s="12">
        <v>96</v>
      </c>
      <c r="C5" s="12">
        <v>66</v>
      </c>
      <c r="D5" s="13">
        <f t="shared" ref="D5:D33" si="0">B5/(B5+C5)</f>
        <v>0.59259259259259256</v>
      </c>
      <c r="E5" s="3">
        <v>802</v>
      </c>
      <c r="F5" s="3">
        <v>1343</v>
      </c>
      <c r="G5" s="3">
        <v>295</v>
      </c>
      <c r="H5" s="3">
        <v>37</v>
      </c>
      <c r="I5" s="3">
        <v>160</v>
      </c>
      <c r="J5" s="3">
        <v>769</v>
      </c>
      <c r="K5" s="3">
        <v>3.78</v>
      </c>
      <c r="L5" s="3">
        <v>1292</v>
      </c>
      <c r="M5" s="3">
        <v>672</v>
      </c>
    </row>
    <row r="6" spans="1:13" x14ac:dyDescent="0.2">
      <c r="A6" s="11" t="s">
        <v>29</v>
      </c>
      <c r="B6" s="12">
        <v>95</v>
      </c>
      <c r="C6" s="12">
        <v>67</v>
      </c>
      <c r="D6" s="13">
        <f t="shared" si="0"/>
        <v>0.5864197530864198</v>
      </c>
      <c r="E6" s="3">
        <v>859</v>
      </c>
      <c r="F6" s="3">
        <v>1485</v>
      </c>
      <c r="G6" s="3">
        <v>275</v>
      </c>
      <c r="H6" s="3">
        <v>32</v>
      </c>
      <c r="I6" s="3">
        <v>201</v>
      </c>
      <c r="J6" s="3">
        <v>823</v>
      </c>
      <c r="K6" s="3">
        <v>4.0599999999999996</v>
      </c>
      <c r="L6" s="3">
        <v>1136</v>
      </c>
      <c r="M6" s="3">
        <v>662</v>
      </c>
    </row>
    <row r="7" spans="1:13" x14ac:dyDescent="0.2">
      <c r="A7" s="11" t="s">
        <v>5</v>
      </c>
      <c r="B7" s="12">
        <v>94</v>
      </c>
      <c r="C7" s="12">
        <v>68</v>
      </c>
      <c r="D7" s="13">
        <f t="shared" si="0"/>
        <v>0.58024691358024694</v>
      </c>
      <c r="E7" s="3">
        <v>781</v>
      </c>
      <c r="F7" s="3">
        <v>1521</v>
      </c>
      <c r="G7" s="3">
        <v>318</v>
      </c>
      <c r="H7" s="3">
        <v>41</v>
      </c>
      <c r="I7" s="3">
        <v>142</v>
      </c>
      <c r="J7" s="3">
        <v>749</v>
      </c>
      <c r="K7" s="3">
        <v>3.95</v>
      </c>
      <c r="L7" s="3">
        <v>967</v>
      </c>
      <c r="M7" s="3">
        <v>559</v>
      </c>
    </row>
    <row r="8" spans="1:13" x14ac:dyDescent="0.2">
      <c r="A8" s="11" t="s">
        <v>23</v>
      </c>
      <c r="B8" s="12">
        <v>92</v>
      </c>
      <c r="C8" s="12">
        <v>70</v>
      </c>
      <c r="D8" s="13">
        <f t="shared" si="0"/>
        <v>0.5679012345679012</v>
      </c>
      <c r="E8" s="3">
        <v>697</v>
      </c>
      <c r="F8" s="3">
        <v>1411</v>
      </c>
      <c r="G8" s="3">
        <v>284</v>
      </c>
      <c r="H8" s="3">
        <v>30</v>
      </c>
      <c r="I8" s="3">
        <v>162</v>
      </c>
      <c r="J8" s="3">
        <v>660</v>
      </c>
      <c r="K8" s="3">
        <v>3.36</v>
      </c>
      <c r="L8" s="3">
        <v>1099</v>
      </c>
      <c r="M8" s="3">
        <v>487</v>
      </c>
    </row>
    <row r="9" spans="1:13" x14ac:dyDescent="0.2">
      <c r="A9" s="11" t="s">
        <v>16</v>
      </c>
      <c r="B9" s="12">
        <v>91</v>
      </c>
      <c r="C9" s="12">
        <v>71</v>
      </c>
      <c r="D9" s="13">
        <f t="shared" si="0"/>
        <v>0.56172839506172845</v>
      </c>
      <c r="E9" s="3">
        <v>738</v>
      </c>
      <c r="F9" s="3">
        <v>1411</v>
      </c>
      <c r="G9" s="3">
        <v>312</v>
      </c>
      <c r="H9" s="3">
        <v>25</v>
      </c>
      <c r="I9" s="3">
        <v>139</v>
      </c>
      <c r="J9" s="3">
        <v>699</v>
      </c>
      <c r="K9" s="3">
        <v>3.56</v>
      </c>
      <c r="L9" s="3">
        <v>1140</v>
      </c>
      <c r="M9" s="3">
        <v>634</v>
      </c>
    </row>
    <row r="10" spans="1:13" x14ac:dyDescent="0.2">
      <c r="A10" s="11" t="s">
        <v>26</v>
      </c>
      <c r="B10" s="12">
        <v>91</v>
      </c>
      <c r="C10" s="12">
        <v>71</v>
      </c>
      <c r="D10" s="13">
        <f t="shared" si="0"/>
        <v>0.56172839506172845</v>
      </c>
      <c r="E10" s="3">
        <v>790</v>
      </c>
      <c r="F10" s="3">
        <v>1515</v>
      </c>
      <c r="G10" s="3">
        <v>293</v>
      </c>
      <c r="H10" s="3">
        <v>30</v>
      </c>
      <c r="I10" s="3">
        <v>188</v>
      </c>
      <c r="J10" s="3">
        <v>761</v>
      </c>
      <c r="K10" s="3">
        <v>4.01</v>
      </c>
      <c r="L10" s="3">
        <v>1218</v>
      </c>
      <c r="M10" s="3">
        <v>522</v>
      </c>
    </row>
    <row r="11" spans="1:13" x14ac:dyDescent="0.2">
      <c r="A11" s="11" t="s">
        <v>18</v>
      </c>
      <c r="B11" s="12">
        <v>90</v>
      </c>
      <c r="C11" s="12">
        <v>72</v>
      </c>
      <c r="D11" s="13">
        <f t="shared" si="0"/>
        <v>0.55555555555555558</v>
      </c>
      <c r="E11" s="3">
        <v>665</v>
      </c>
      <c r="F11" s="3">
        <v>1338</v>
      </c>
      <c r="G11" s="3">
        <v>236</v>
      </c>
      <c r="H11" s="3">
        <v>24</v>
      </c>
      <c r="I11" s="3">
        <v>132</v>
      </c>
      <c r="J11" s="3">
        <v>630</v>
      </c>
      <c r="K11" s="3">
        <v>3.39</v>
      </c>
      <c r="L11" s="3">
        <v>1183</v>
      </c>
      <c r="M11" s="3">
        <v>538</v>
      </c>
    </row>
    <row r="12" spans="1:13" x14ac:dyDescent="0.2">
      <c r="A12" s="11" t="s">
        <v>8</v>
      </c>
      <c r="B12" s="12">
        <v>90</v>
      </c>
      <c r="C12" s="12">
        <v>72</v>
      </c>
      <c r="D12" s="13">
        <f t="shared" si="0"/>
        <v>0.55555555555555558</v>
      </c>
      <c r="E12" s="3">
        <v>787</v>
      </c>
      <c r="F12" s="3">
        <v>1556</v>
      </c>
      <c r="G12" s="3">
        <v>268</v>
      </c>
      <c r="H12" s="3">
        <v>25</v>
      </c>
      <c r="I12" s="3">
        <v>162</v>
      </c>
      <c r="J12" s="3">
        <v>740</v>
      </c>
      <c r="K12" s="3">
        <v>3.93</v>
      </c>
      <c r="L12" s="3">
        <v>986</v>
      </c>
      <c r="M12" s="3">
        <v>511</v>
      </c>
    </row>
    <row r="13" spans="1:13" x14ac:dyDescent="0.2">
      <c r="A13" s="11" t="s">
        <v>7</v>
      </c>
      <c r="B13" s="12">
        <v>89</v>
      </c>
      <c r="C13" s="12">
        <v>73</v>
      </c>
      <c r="D13" s="13">
        <f t="shared" si="0"/>
        <v>0.54938271604938271</v>
      </c>
      <c r="E13" s="3">
        <v>818</v>
      </c>
      <c r="F13" s="3">
        <v>1511</v>
      </c>
      <c r="G13" s="3">
        <v>358</v>
      </c>
      <c r="H13" s="3">
        <v>22</v>
      </c>
      <c r="I13" s="3">
        <v>211</v>
      </c>
      <c r="J13" s="3">
        <v>782</v>
      </c>
      <c r="K13" s="3">
        <v>4.1900000000000004</v>
      </c>
      <c r="L13" s="3">
        <v>1140</v>
      </c>
      <c r="M13" s="3">
        <v>587</v>
      </c>
    </row>
    <row r="14" spans="1:13" x14ac:dyDescent="0.2">
      <c r="A14" s="11" t="s">
        <v>34</v>
      </c>
      <c r="B14" s="12">
        <v>88</v>
      </c>
      <c r="C14" s="12">
        <v>74</v>
      </c>
      <c r="D14" s="13">
        <f t="shared" si="0"/>
        <v>0.54320987654320985</v>
      </c>
      <c r="E14" s="3">
        <v>752</v>
      </c>
      <c r="F14" s="3">
        <v>1467</v>
      </c>
      <c r="G14" s="3">
        <v>263</v>
      </c>
      <c r="H14" s="3">
        <v>21</v>
      </c>
      <c r="I14" s="3">
        <v>177</v>
      </c>
      <c r="J14" s="3">
        <v>710</v>
      </c>
      <c r="K14" s="3">
        <v>4.09</v>
      </c>
      <c r="L14" s="3">
        <v>922</v>
      </c>
      <c r="M14" s="3">
        <v>467</v>
      </c>
    </row>
    <row r="15" spans="1:13" x14ac:dyDescent="0.2">
      <c r="A15" s="11" t="s">
        <v>17</v>
      </c>
      <c r="B15" s="12">
        <v>86</v>
      </c>
      <c r="C15" s="12">
        <v>76</v>
      </c>
      <c r="D15" s="13">
        <f t="shared" si="0"/>
        <v>0.53086419753086422</v>
      </c>
      <c r="E15" s="3">
        <v>736</v>
      </c>
      <c r="F15" s="3">
        <v>1456</v>
      </c>
      <c r="G15" s="3">
        <v>285</v>
      </c>
      <c r="H15" s="3">
        <v>18</v>
      </c>
      <c r="I15" s="3">
        <v>150</v>
      </c>
      <c r="J15" s="3">
        <v>689</v>
      </c>
      <c r="K15" s="3">
        <v>3.57</v>
      </c>
      <c r="L15" s="3">
        <v>1027</v>
      </c>
      <c r="M15" s="3">
        <v>541</v>
      </c>
    </row>
    <row r="16" spans="1:13" x14ac:dyDescent="0.2">
      <c r="A16" s="11" t="s">
        <v>13</v>
      </c>
      <c r="B16" s="12">
        <v>85</v>
      </c>
      <c r="C16" s="12">
        <v>77</v>
      </c>
      <c r="D16" s="13">
        <f t="shared" si="0"/>
        <v>0.52469135802469136</v>
      </c>
      <c r="E16" s="3">
        <v>755</v>
      </c>
      <c r="F16" s="3">
        <v>1364</v>
      </c>
      <c r="G16" s="3">
        <v>319</v>
      </c>
      <c r="H16" s="3">
        <v>21</v>
      </c>
      <c r="I16" s="3">
        <v>257</v>
      </c>
      <c r="J16" s="3">
        <v>732</v>
      </c>
      <c r="K16" s="3">
        <v>4.22</v>
      </c>
      <c r="L16" s="3">
        <v>1164</v>
      </c>
      <c r="M16" s="3">
        <v>471</v>
      </c>
    </row>
    <row r="17" spans="1:13" x14ac:dyDescent="0.2">
      <c r="A17" s="14" t="s">
        <v>27</v>
      </c>
      <c r="B17" s="15">
        <v>83</v>
      </c>
      <c r="C17" s="15">
        <v>79</v>
      </c>
      <c r="D17" s="16">
        <f t="shared" si="0"/>
        <v>0.51234567901234573</v>
      </c>
      <c r="E17" s="7">
        <v>770</v>
      </c>
      <c r="F17" s="7">
        <v>1452</v>
      </c>
      <c r="G17" s="7">
        <v>270</v>
      </c>
      <c r="H17" s="7">
        <v>54</v>
      </c>
      <c r="I17" s="7">
        <v>173</v>
      </c>
      <c r="J17" s="7">
        <v>741</v>
      </c>
      <c r="K17" s="7">
        <v>4.1399999999999997</v>
      </c>
      <c r="L17" s="7">
        <v>1274</v>
      </c>
      <c r="M17" s="7">
        <v>585</v>
      </c>
    </row>
    <row r="18" spans="1:13" x14ac:dyDescent="0.2">
      <c r="A18" s="1" t="s">
        <v>14</v>
      </c>
      <c r="B18" s="3">
        <v>81</v>
      </c>
      <c r="C18" s="3">
        <v>81</v>
      </c>
      <c r="D18" s="5">
        <f t="shared" si="0"/>
        <v>0.5</v>
      </c>
      <c r="E18" s="3">
        <v>751</v>
      </c>
      <c r="F18" s="3">
        <v>1515</v>
      </c>
      <c r="G18" s="3">
        <v>308</v>
      </c>
      <c r="H18" s="3">
        <v>32</v>
      </c>
      <c r="I18" s="3">
        <v>152</v>
      </c>
      <c r="J18" s="3">
        <v>717</v>
      </c>
      <c r="K18" s="3">
        <v>4.3</v>
      </c>
      <c r="L18" s="3">
        <v>1147</v>
      </c>
      <c r="M18" s="3">
        <v>546</v>
      </c>
    </row>
    <row r="19" spans="1:13" x14ac:dyDescent="0.2">
      <c r="A19" s="6" t="s">
        <v>6</v>
      </c>
      <c r="B19" s="7">
        <v>81</v>
      </c>
      <c r="C19" s="7">
        <v>81</v>
      </c>
      <c r="D19" s="8">
        <f t="shared" si="0"/>
        <v>0.5</v>
      </c>
      <c r="E19" s="7">
        <v>663</v>
      </c>
      <c r="F19" s="7">
        <v>1396</v>
      </c>
      <c r="G19" s="7">
        <v>276</v>
      </c>
      <c r="H19" s="7">
        <v>30</v>
      </c>
      <c r="I19" s="7">
        <v>109</v>
      </c>
      <c r="J19" s="7">
        <v>619</v>
      </c>
      <c r="K19" s="7">
        <v>3.56</v>
      </c>
      <c r="L19" s="7">
        <v>1061</v>
      </c>
      <c r="M19" s="7">
        <v>527</v>
      </c>
    </row>
    <row r="20" spans="1:13" x14ac:dyDescent="0.2">
      <c r="A20" s="23" t="s">
        <v>20</v>
      </c>
      <c r="B20" s="24">
        <v>80</v>
      </c>
      <c r="C20" s="24">
        <v>82</v>
      </c>
      <c r="D20" s="25">
        <f t="shared" si="0"/>
        <v>0.49382716049382713</v>
      </c>
      <c r="E20" s="3">
        <v>719</v>
      </c>
      <c r="F20" s="3">
        <v>1403</v>
      </c>
      <c r="G20" s="3">
        <v>294</v>
      </c>
      <c r="H20" s="3">
        <v>37</v>
      </c>
      <c r="I20" s="3">
        <v>152</v>
      </c>
      <c r="J20" s="3">
        <v>686</v>
      </c>
      <c r="K20" s="3">
        <v>4.08</v>
      </c>
      <c r="L20" s="3">
        <v>1375</v>
      </c>
      <c r="M20" s="3">
        <v>514</v>
      </c>
    </row>
    <row r="21" spans="1:13" x14ac:dyDescent="0.2">
      <c r="A21" s="23" t="s">
        <v>30</v>
      </c>
      <c r="B21" s="24">
        <v>80</v>
      </c>
      <c r="C21" s="24">
        <v>82</v>
      </c>
      <c r="D21" s="25">
        <f t="shared" si="0"/>
        <v>0.49382716049382713</v>
      </c>
      <c r="E21" s="3">
        <v>681</v>
      </c>
      <c r="F21" s="3">
        <v>1363</v>
      </c>
      <c r="G21" s="3">
        <v>276</v>
      </c>
      <c r="H21" s="3">
        <v>19</v>
      </c>
      <c r="I21" s="3">
        <v>155</v>
      </c>
      <c r="J21" s="3">
        <v>656</v>
      </c>
      <c r="K21" s="3">
        <v>4.04</v>
      </c>
      <c r="L21" s="3">
        <v>1070</v>
      </c>
      <c r="M21" s="3">
        <v>466</v>
      </c>
    </row>
    <row r="22" spans="1:13" x14ac:dyDescent="0.2">
      <c r="A22" s="23" t="s">
        <v>33</v>
      </c>
      <c r="B22" s="24">
        <v>80</v>
      </c>
      <c r="C22" s="24">
        <v>82</v>
      </c>
      <c r="D22" s="25">
        <f t="shared" si="0"/>
        <v>0.49382716049382713</v>
      </c>
      <c r="E22" s="3">
        <v>667</v>
      </c>
      <c r="F22" s="3">
        <v>1368</v>
      </c>
      <c r="G22" s="3">
        <v>270</v>
      </c>
      <c r="H22" s="3">
        <v>29</v>
      </c>
      <c r="I22" s="3">
        <v>120</v>
      </c>
      <c r="J22" s="3">
        <v>621</v>
      </c>
      <c r="K22" s="3">
        <v>4.01</v>
      </c>
      <c r="L22" s="3">
        <v>1184</v>
      </c>
      <c r="M22" s="3">
        <v>533</v>
      </c>
    </row>
    <row r="23" spans="1:13" x14ac:dyDescent="0.2">
      <c r="A23" s="23" t="s">
        <v>31</v>
      </c>
      <c r="B23" s="24">
        <v>79</v>
      </c>
      <c r="C23" s="24">
        <v>83</v>
      </c>
      <c r="D23" s="25">
        <f t="shared" si="0"/>
        <v>0.48765432098765432</v>
      </c>
      <c r="E23" s="3">
        <v>656</v>
      </c>
      <c r="F23" s="3">
        <v>1361</v>
      </c>
      <c r="G23" s="3">
        <v>266</v>
      </c>
      <c r="H23" s="3">
        <v>40</v>
      </c>
      <c r="I23" s="3">
        <v>128</v>
      </c>
      <c r="J23" s="3">
        <v>625</v>
      </c>
      <c r="K23" s="3">
        <v>3.7</v>
      </c>
      <c r="L23" s="3">
        <v>1095</v>
      </c>
      <c r="M23" s="3">
        <v>502</v>
      </c>
    </row>
    <row r="24" spans="1:13" x14ac:dyDescent="0.2">
      <c r="A24" s="23" t="s">
        <v>21</v>
      </c>
      <c r="B24" s="24">
        <v>77</v>
      </c>
      <c r="C24" s="24">
        <v>85</v>
      </c>
      <c r="D24" s="25">
        <f t="shared" si="0"/>
        <v>0.47530864197530864</v>
      </c>
      <c r="E24" s="3">
        <v>750</v>
      </c>
      <c r="F24" s="3">
        <v>1471</v>
      </c>
      <c r="G24" s="3">
        <v>293</v>
      </c>
      <c r="H24" s="3">
        <v>33</v>
      </c>
      <c r="I24" s="3">
        <v>182</v>
      </c>
      <c r="J24" s="3">
        <v>710</v>
      </c>
      <c r="K24" s="3">
        <v>4.58</v>
      </c>
      <c r="L24" s="3">
        <v>1216</v>
      </c>
      <c r="M24" s="3">
        <v>546</v>
      </c>
    </row>
    <row r="25" spans="1:13" x14ac:dyDescent="0.2">
      <c r="A25" s="23" t="s">
        <v>19</v>
      </c>
      <c r="B25" s="24">
        <v>76</v>
      </c>
      <c r="C25" s="24">
        <v>86</v>
      </c>
      <c r="D25" s="25">
        <f t="shared" si="0"/>
        <v>0.46913580246913578</v>
      </c>
      <c r="E25" s="3">
        <v>611</v>
      </c>
      <c r="F25" s="3">
        <v>1348</v>
      </c>
      <c r="G25" s="3">
        <v>252</v>
      </c>
      <c r="H25" s="3">
        <v>25</v>
      </c>
      <c r="I25" s="3">
        <v>108</v>
      </c>
      <c r="J25" s="3">
        <v>577</v>
      </c>
      <c r="K25" s="3">
        <v>4.09</v>
      </c>
      <c r="L25" s="3">
        <v>1025</v>
      </c>
      <c r="M25" s="3">
        <v>415</v>
      </c>
    </row>
    <row r="26" spans="1:13" x14ac:dyDescent="0.2">
      <c r="A26" s="23" t="s">
        <v>32</v>
      </c>
      <c r="B26" s="24">
        <v>75</v>
      </c>
      <c r="C26" s="24">
        <v>87</v>
      </c>
      <c r="D26" s="25">
        <f t="shared" si="0"/>
        <v>0.46296296296296297</v>
      </c>
      <c r="E26" s="3">
        <v>685</v>
      </c>
      <c r="F26" s="3">
        <v>1414</v>
      </c>
      <c r="G26" s="3">
        <v>298</v>
      </c>
      <c r="H26" s="3">
        <v>27</v>
      </c>
      <c r="I26" s="3">
        <v>149</v>
      </c>
      <c r="J26" s="3">
        <v>658</v>
      </c>
      <c r="K26" s="3">
        <v>4.18</v>
      </c>
      <c r="L26" s="3">
        <v>1236</v>
      </c>
      <c r="M26" s="3">
        <v>479</v>
      </c>
    </row>
    <row r="27" spans="1:13" x14ac:dyDescent="0.2">
      <c r="A27" s="23" t="s">
        <v>11</v>
      </c>
      <c r="B27" s="24">
        <v>69</v>
      </c>
      <c r="C27" s="24">
        <v>93</v>
      </c>
      <c r="D27" s="25">
        <f t="shared" si="0"/>
        <v>0.42592592592592593</v>
      </c>
      <c r="E27" s="3">
        <v>646</v>
      </c>
      <c r="F27" s="3">
        <v>1362</v>
      </c>
      <c r="G27" s="3">
        <v>290</v>
      </c>
      <c r="H27" s="3">
        <v>20</v>
      </c>
      <c r="I27" s="3">
        <v>128</v>
      </c>
      <c r="J27" s="3">
        <v>601</v>
      </c>
      <c r="K27" s="3">
        <v>4.3</v>
      </c>
      <c r="L27" s="3">
        <v>1184</v>
      </c>
      <c r="M27" s="3">
        <v>545</v>
      </c>
    </row>
    <row r="28" spans="1:13" x14ac:dyDescent="0.2">
      <c r="A28" s="23" t="s">
        <v>35</v>
      </c>
      <c r="B28" s="24">
        <v>69</v>
      </c>
      <c r="C28" s="24">
        <v>93</v>
      </c>
      <c r="D28" s="25">
        <f t="shared" si="0"/>
        <v>0.42592592592592593</v>
      </c>
      <c r="E28" s="3">
        <v>655</v>
      </c>
      <c r="F28" s="3">
        <v>1355</v>
      </c>
      <c r="G28" s="3">
        <v>250</v>
      </c>
      <c r="H28" s="3">
        <v>31</v>
      </c>
      <c r="I28" s="3">
        <v>149</v>
      </c>
      <c r="J28" s="3">
        <v>634</v>
      </c>
      <c r="K28" s="3">
        <v>4.13</v>
      </c>
      <c r="L28" s="3">
        <v>1220</v>
      </c>
      <c r="M28" s="3">
        <v>503</v>
      </c>
    </row>
    <row r="29" spans="1:13" x14ac:dyDescent="0.2">
      <c r="A29" s="23" t="s">
        <v>15</v>
      </c>
      <c r="B29" s="24">
        <v>67</v>
      </c>
      <c r="C29" s="24">
        <v>95</v>
      </c>
      <c r="D29" s="25">
        <f t="shared" si="0"/>
        <v>0.41358024691358025</v>
      </c>
      <c r="E29" s="3">
        <v>676</v>
      </c>
      <c r="F29" s="3">
        <v>1534</v>
      </c>
      <c r="G29" s="3">
        <v>279</v>
      </c>
      <c r="H29" s="3">
        <v>31</v>
      </c>
      <c r="I29" s="3">
        <v>121</v>
      </c>
      <c r="J29" s="3">
        <v>640</v>
      </c>
      <c r="K29" s="3">
        <v>4.97</v>
      </c>
      <c r="L29" s="3">
        <v>905</v>
      </c>
      <c r="M29" s="3">
        <v>471</v>
      </c>
    </row>
    <row r="30" spans="1:13" x14ac:dyDescent="0.2">
      <c r="A30" s="23" t="s">
        <v>9</v>
      </c>
      <c r="B30" s="24">
        <v>66</v>
      </c>
      <c r="C30" s="24">
        <v>96</v>
      </c>
      <c r="D30" s="25">
        <f t="shared" si="0"/>
        <v>0.40740740740740738</v>
      </c>
      <c r="E30" s="3">
        <v>613</v>
      </c>
      <c r="F30" s="3">
        <v>1440</v>
      </c>
      <c r="G30" s="3">
        <v>264</v>
      </c>
      <c r="H30" s="3">
        <v>21</v>
      </c>
      <c r="I30" s="3">
        <v>133</v>
      </c>
      <c r="J30" s="3">
        <v>577</v>
      </c>
      <c r="K30" s="3">
        <v>4.59</v>
      </c>
      <c r="L30" s="3">
        <v>1056</v>
      </c>
      <c r="M30" s="3">
        <v>424</v>
      </c>
    </row>
    <row r="31" spans="1:13" x14ac:dyDescent="0.2">
      <c r="A31" s="23" t="s">
        <v>25</v>
      </c>
      <c r="B31" s="24">
        <v>65</v>
      </c>
      <c r="C31" s="24">
        <v>97</v>
      </c>
      <c r="D31" s="25">
        <f t="shared" si="0"/>
        <v>0.40123456790123457</v>
      </c>
      <c r="E31" s="3">
        <v>713</v>
      </c>
      <c r="F31" s="3">
        <v>1366</v>
      </c>
      <c r="G31" s="3">
        <v>301</v>
      </c>
      <c r="H31" s="3">
        <v>34</v>
      </c>
      <c r="I31" s="3">
        <v>180</v>
      </c>
      <c r="J31" s="3">
        <v>691</v>
      </c>
      <c r="K31" s="3">
        <v>4.8099999999999996</v>
      </c>
      <c r="L31" s="3">
        <v>1529</v>
      </c>
      <c r="M31" s="3">
        <v>589</v>
      </c>
    </row>
    <row r="32" spans="1:13" x14ac:dyDescent="0.2">
      <c r="A32" s="23" t="s">
        <v>10</v>
      </c>
      <c r="B32" s="24">
        <v>61</v>
      </c>
      <c r="C32" s="24">
        <v>101</v>
      </c>
      <c r="D32" s="25">
        <f t="shared" si="0"/>
        <v>0.37654320987654322</v>
      </c>
      <c r="E32" s="3">
        <v>513</v>
      </c>
      <c r="F32" s="3">
        <v>1274</v>
      </c>
      <c r="G32" s="3">
        <v>227</v>
      </c>
      <c r="H32" s="3">
        <v>16</v>
      </c>
      <c r="I32" s="3">
        <v>101</v>
      </c>
      <c r="J32" s="3">
        <v>485</v>
      </c>
      <c r="K32" s="3">
        <v>3.93</v>
      </c>
      <c r="L32" s="3">
        <v>1184</v>
      </c>
      <c r="M32" s="3">
        <v>459</v>
      </c>
    </row>
    <row r="33" spans="1:13" x14ac:dyDescent="0.2">
      <c r="A33" s="23" t="s">
        <v>22</v>
      </c>
      <c r="B33" s="24">
        <v>57</v>
      </c>
      <c r="C33" s="24">
        <v>105</v>
      </c>
      <c r="D33" s="25">
        <f t="shared" si="0"/>
        <v>0.35185185185185186</v>
      </c>
      <c r="E33" s="3">
        <v>587</v>
      </c>
      <c r="F33" s="3">
        <v>1303</v>
      </c>
      <c r="G33" s="3">
        <v>276</v>
      </c>
      <c r="H33" s="3">
        <v>27</v>
      </c>
      <c r="I33" s="3">
        <v>126</v>
      </c>
      <c r="J33" s="3">
        <v>570</v>
      </c>
      <c r="K33" s="3">
        <v>5</v>
      </c>
      <c r="L33" s="3">
        <v>1207</v>
      </c>
      <c r="M33" s="3">
        <v>463</v>
      </c>
    </row>
    <row r="38" spans="1:13" x14ac:dyDescent="0.2">
      <c r="A38" s="4" t="s">
        <v>119</v>
      </c>
    </row>
    <row r="39" spans="1:13" x14ac:dyDescent="0.2">
      <c r="A39" s="4" t="s">
        <v>120</v>
      </c>
    </row>
    <row r="40" spans="1:13" x14ac:dyDescent="0.2">
      <c r="A40" s="17"/>
    </row>
    <row r="42" spans="1:13" x14ac:dyDescent="0.2">
      <c r="A42" s="17" t="s">
        <v>45</v>
      </c>
      <c r="B42" s="9" t="s">
        <v>0</v>
      </c>
      <c r="C42" s="9" t="s">
        <v>1</v>
      </c>
      <c r="D42" s="10" t="s">
        <v>43</v>
      </c>
      <c r="E42" s="2" t="s">
        <v>2</v>
      </c>
      <c r="F42" s="2" t="s">
        <v>3</v>
      </c>
      <c r="G42" s="2" t="s">
        <v>36</v>
      </c>
      <c r="H42" s="2" t="s">
        <v>37</v>
      </c>
      <c r="I42" s="2" t="s">
        <v>4</v>
      </c>
      <c r="J42" s="2" t="s">
        <v>38</v>
      </c>
      <c r="K42" s="2" t="s">
        <v>39</v>
      </c>
      <c r="L42" s="2" t="s">
        <v>41</v>
      </c>
      <c r="M42" s="2" t="s">
        <v>40</v>
      </c>
    </row>
    <row r="43" spans="1:13" x14ac:dyDescent="0.2">
      <c r="A43" s="4" t="s">
        <v>46</v>
      </c>
      <c r="B43" s="1">
        <f>MAX(B4:B33)</f>
        <v>97</v>
      </c>
      <c r="C43" s="1">
        <f t="shared" ref="C43:M43" si="1">MAX(C4:C33)</f>
        <v>105</v>
      </c>
      <c r="D43" s="1">
        <f t="shared" si="1"/>
        <v>0.59876543209876543</v>
      </c>
      <c r="E43" s="1">
        <f t="shared" si="1"/>
        <v>859</v>
      </c>
      <c r="F43" s="1">
        <f t="shared" si="1"/>
        <v>1556</v>
      </c>
      <c r="G43" s="1">
        <f t="shared" si="1"/>
        <v>358</v>
      </c>
      <c r="H43" s="1">
        <f t="shared" si="1"/>
        <v>54</v>
      </c>
      <c r="I43" s="1">
        <f t="shared" si="1"/>
        <v>257</v>
      </c>
      <c r="J43" s="1">
        <f t="shared" si="1"/>
        <v>823</v>
      </c>
      <c r="K43" s="1">
        <f t="shared" si="1"/>
        <v>5</v>
      </c>
      <c r="L43" s="1">
        <f t="shared" si="1"/>
        <v>1529</v>
      </c>
      <c r="M43" s="1">
        <f t="shared" si="1"/>
        <v>672</v>
      </c>
    </row>
    <row r="45" spans="1:13" x14ac:dyDescent="0.2">
      <c r="A45" s="4" t="s">
        <v>47</v>
      </c>
      <c r="B45" s="1">
        <f t="shared" ref="B45:M45" si="2">MIN(B4:B33)</f>
        <v>57</v>
      </c>
      <c r="C45" s="1">
        <f t="shared" si="2"/>
        <v>65</v>
      </c>
      <c r="D45" s="26">
        <f t="shared" si="2"/>
        <v>0.35185185185185186</v>
      </c>
      <c r="E45" s="1">
        <f t="shared" si="2"/>
        <v>513</v>
      </c>
      <c r="F45" s="1">
        <f t="shared" si="2"/>
        <v>1274</v>
      </c>
      <c r="G45" s="1">
        <f t="shared" si="2"/>
        <v>227</v>
      </c>
      <c r="H45" s="1">
        <f t="shared" si="2"/>
        <v>16</v>
      </c>
      <c r="I45" s="1">
        <f t="shared" si="2"/>
        <v>101</v>
      </c>
      <c r="J45" s="1">
        <f t="shared" si="2"/>
        <v>485</v>
      </c>
      <c r="K45" s="1">
        <f t="shared" si="2"/>
        <v>3.36</v>
      </c>
      <c r="L45" s="1">
        <f t="shared" si="2"/>
        <v>905</v>
      </c>
      <c r="M45" s="1">
        <f t="shared" si="2"/>
        <v>415</v>
      </c>
    </row>
    <row r="47" spans="1:13" x14ac:dyDescent="0.2">
      <c r="A47" s="4" t="s">
        <v>113</v>
      </c>
      <c r="B47" s="18">
        <f>COUNTIF($D$4:$D$33,"&gt;50%")</f>
        <v>14</v>
      </c>
    </row>
    <row r="48" spans="1:13" x14ac:dyDescent="0.2">
      <c r="A48" s="4" t="s">
        <v>44</v>
      </c>
      <c r="B48" s="18">
        <f>COUNTIF($D$4:$D$33,"&lt;=50%")</f>
        <v>16</v>
      </c>
    </row>
    <row r="49" spans="1:2" x14ac:dyDescent="0.2">
      <c r="A49" s="4" t="s">
        <v>112</v>
      </c>
      <c r="B49" s="18">
        <f>COUNTIF($D$4:$D$33,"&lt;50%")</f>
        <v>14</v>
      </c>
    </row>
  </sheetData>
  <sortState ref="A4:M33">
    <sortCondition descending="1" ref="D4:D33"/>
  </sortState>
  <phoneticPr fontId="0" type="noConversion"/>
  <pageMargins left="0.75" right="0.75" top="1" bottom="1" header="0.5" footer="0.5"/>
  <pageSetup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>
      <selection activeCell="A3" sqref="A3:C31"/>
    </sheetView>
  </sheetViews>
  <sheetFormatPr defaultRowHeight="12.75" x14ac:dyDescent="0.2"/>
  <cols>
    <col min="1" max="1" width="100.28515625" customWidth="1"/>
    <col min="3" max="3" width="17" customWidth="1"/>
  </cols>
  <sheetData>
    <row r="1" spans="1:4" x14ac:dyDescent="0.2">
      <c r="A1" s="19" t="s">
        <v>48</v>
      </c>
      <c r="B1" s="20"/>
      <c r="C1" s="20"/>
      <c r="D1" s="20"/>
    </row>
    <row r="2" spans="1:4" x14ac:dyDescent="0.2">
      <c r="A2" s="20"/>
      <c r="B2" s="20"/>
      <c r="C2" s="20"/>
      <c r="D2" s="20"/>
    </row>
    <row r="3" spans="1:4" x14ac:dyDescent="0.2">
      <c r="A3" s="20" t="s">
        <v>49</v>
      </c>
      <c r="B3" s="20"/>
      <c r="C3" s="20"/>
      <c r="D3" s="20"/>
    </row>
    <row r="4" spans="1:4" x14ac:dyDescent="0.2">
      <c r="A4" s="20" t="s">
        <v>50</v>
      </c>
      <c r="B4" s="20"/>
      <c r="C4" s="20"/>
      <c r="D4" s="20"/>
    </row>
    <row r="5" spans="1:4" x14ac:dyDescent="0.2">
      <c r="A5" s="20"/>
      <c r="B5" s="20"/>
      <c r="C5" s="20"/>
      <c r="D5" s="20"/>
    </row>
    <row r="6" spans="1:4" x14ac:dyDescent="0.2">
      <c r="A6" s="19" t="s">
        <v>51</v>
      </c>
      <c r="B6" s="19" t="s">
        <v>116</v>
      </c>
      <c r="C6" s="19" t="s">
        <v>52</v>
      </c>
      <c r="D6" s="20"/>
    </row>
    <row r="7" spans="1:4" x14ac:dyDescent="0.2">
      <c r="A7" s="20" t="s">
        <v>53</v>
      </c>
      <c r="B7" s="20" t="s">
        <v>54</v>
      </c>
      <c r="C7" s="20" t="s">
        <v>55</v>
      </c>
      <c r="D7" s="20"/>
    </row>
    <row r="8" spans="1:4" x14ac:dyDescent="0.2">
      <c r="A8" s="20" t="s">
        <v>56</v>
      </c>
      <c r="B8" s="20" t="s">
        <v>57</v>
      </c>
      <c r="C8" s="20" t="s">
        <v>58</v>
      </c>
      <c r="D8" s="20"/>
    </row>
    <row r="9" spans="1:4" x14ac:dyDescent="0.2">
      <c r="A9" s="20" t="s">
        <v>59</v>
      </c>
      <c r="B9" s="20" t="s">
        <v>60</v>
      </c>
      <c r="C9" s="20" t="s">
        <v>61</v>
      </c>
      <c r="D9" s="20"/>
    </row>
    <row r="10" spans="1:4" x14ac:dyDescent="0.2">
      <c r="A10" s="20" t="s">
        <v>62</v>
      </c>
      <c r="B10" s="20" t="s">
        <v>63</v>
      </c>
      <c r="C10" s="20" t="s">
        <v>64</v>
      </c>
      <c r="D10" s="20"/>
    </row>
    <row r="11" spans="1:4" x14ac:dyDescent="0.2">
      <c r="A11" s="20" t="s">
        <v>65</v>
      </c>
      <c r="B11" s="20" t="s">
        <v>66</v>
      </c>
      <c r="C11" s="20" t="s">
        <v>67</v>
      </c>
      <c r="D11" s="20"/>
    </row>
    <row r="12" spans="1:4" x14ac:dyDescent="0.2">
      <c r="A12" s="20" t="s">
        <v>68</v>
      </c>
      <c r="B12" s="20" t="s">
        <v>69</v>
      </c>
      <c r="C12" s="20" t="s">
        <v>55</v>
      </c>
      <c r="D12" s="20"/>
    </row>
    <row r="13" spans="1:4" x14ac:dyDescent="0.2">
      <c r="A13" s="20" t="s">
        <v>70</v>
      </c>
      <c r="B13" s="20" t="s">
        <v>71</v>
      </c>
      <c r="C13" s="20" t="s">
        <v>72</v>
      </c>
      <c r="D13" s="20"/>
    </row>
    <row r="14" spans="1:4" x14ac:dyDescent="0.2">
      <c r="A14" s="20" t="s">
        <v>73</v>
      </c>
      <c r="B14" s="20" t="s">
        <v>74</v>
      </c>
      <c r="C14" s="20" t="s">
        <v>75</v>
      </c>
      <c r="D14" s="20"/>
    </row>
    <row r="15" spans="1:4" ht="17.25" customHeight="1" x14ac:dyDescent="0.2">
      <c r="A15" s="20" t="s">
        <v>76</v>
      </c>
      <c r="B15" s="20" t="s">
        <v>77</v>
      </c>
      <c r="C15" s="20" t="s">
        <v>55</v>
      </c>
      <c r="D15" s="20"/>
    </row>
    <row r="16" spans="1:4" ht="25.5" x14ac:dyDescent="0.2">
      <c r="A16" s="21" t="s">
        <v>78</v>
      </c>
      <c r="B16" s="22" t="s">
        <v>117</v>
      </c>
      <c r="C16" s="22" t="s">
        <v>79</v>
      </c>
      <c r="D16" s="20"/>
    </row>
    <row r="17" spans="1:4" x14ac:dyDescent="0.2">
      <c r="A17" s="20" t="s">
        <v>80</v>
      </c>
      <c r="B17" s="20" t="s">
        <v>81</v>
      </c>
      <c r="C17" s="20" t="s">
        <v>72</v>
      </c>
      <c r="D17" s="20"/>
    </row>
    <row r="18" spans="1:4" x14ac:dyDescent="0.2">
      <c r="A18" s="20" t="s">
        <v>82</v>
      </c>
      <c r="B18" s="20" t="s">
        <v>83</v>
      </c>
      <c r="C18" s="20" t="s">
        <v>84</v>
      </c>
      <c r="D18" s="20"/>
    </row>
    <row r="19" spans="1:4" x14ac:dyDescent="0.2">
      <c r="A19" s="20" t="s">
        <v>85</v>
      </c>
      <c r="B19" s="20" t="s">
        <v>86</v>
      </c>
      <c r="C19" s="20" t="s">
        <v>87</v>
      </c>
      <c r="D19" s="20"/>
    </row>
    <row r="20" spans="1:4" x14ac:dyDescent="0.2">
      <c r="A20" s="20" t="s">
        <v>88</v>
      </c>
      <c r="B20" s="20" t="s">
        <v>89</v>
      </c>
      <c r="C20" s="20" t="s">
        <v>90</v>
      </c>
      <c r="D20" s="20"/>
    </row>
    <row r="21" spans="1:4" x14ac:dyDescent="0.2">
      <c r="A21" s="20" t="s">
        <v>91</v>
      </c>
      <c r="B21" s="20" t="s">
        <v>92</v>
      </c>
      <c r="C21" s="20" t="s">
        <v>93</v>
      </c>
      <c r="D21" s="20"/>
    </row>
    <row r="22" spans="1:4" ht="38.25" x14ac:dyDescent="0.2">
      <c r="A22" s="21" t="s">
        <v>94</v>
      </c>
      <c r="B22" s="22" t="s">
        <v>118</v>
      </c>
      <c r="C22" s="22" t="s">
        <v>79</v>
      </c>
      <c r="D22" s="20"/>
    </row>
    <row r="23" spans="1:4" x14ac:dyDescent="0.2">
      <c r="A23" s="20" t="s">
        <v>95</v>
      </c>
      <c r="B23" s="20" t="s">
        <v>96</v>
      </c>
      <c r="C23" s="20" t="s">
        <v>97</v>
      </c>
      <c r="D23" s="20"/>
    </row>
    <row r="24" spans="1:4" x14ac:dyDescent="0.2">
      <c r="A24" s="20" t="s">
        <v>98</v>
      </c>
      <c r="B24" s="20" t="s">
        <v>99</v>
      </c>
      <c r="C24" s="20"/>
      <c r="D24" s="20"/>
    </row>
    <row r="25" spans="1:4" x14ac:dyDescent="0.2">
      <c r="A25" s="20" t="s">
        <v>100</v>
      </c>
      <c r="B25" s="20" t="s">
        <v>101</v>
      </c>
      <c r="C25" s="20" t="s">
        <v>97</v>
      </c>
      <c r="D25" s="20"/>
    </row>
    <row r="26" spans="1:4" x14ac:dyDescent="0.2">
      <c r="A26" s="20" t="s">
        <v>102</v>
      </c>
      <c r="B26" s="20" t="s">
        <v>103</v>
      </c>
      <c r="C26" s="20" t="s">
        <v>104</v>
      </c>
      <c r="D26" s="20"/>
    </row>
    <row r="27" spans="1:4" x14ac:dyDescent="0.2">
      <c r="A27" s="20" t="s">
        <v>105</v>
      </c>
      <c r="B27" s="20" t="s">
        <v>106</v>
      </c>
      <c r="C27" s="20" t="s">
        <v>72</v>
      </c>
      <c r="D27" s="20"/>
    </row>
    <row r="28" spans="1:4" ht="25.5" x14ac:dyDescent="0.2">
      <c r="A28" s="21" t="s">
        <v>114</v>
      </c>
      <c r="B28" s="22" t="s">
        <v>107</v>
      </c>
      <c r="C28" s="21" t="s">
        <v>115</v>
      </c>
      <c r="D28" s="20"/>
    </row>
    <row r="29" spans="1:4" x14ac:dyDescent="0.2">
      <c r="A29" s="20" t="s">
        <v>108</v>
      </c>
      <c r="B29" s="20" t="s">
        <v>109</v>
      </c>
      <c r="C29" s="20" t="s">
        <v>110</v>
      </c>
      <c r="D29" s="20"/>
    </row>
    <row r="30" spans="1:4" x14ac:dyDescent="0.2">
      <c r="A30" s="20"/>
      <c r="B30" s="20"/>
      <c r="C30" s="20"/>
      <c r="D30" s="20"/>
    </row>
    <row r="31" spans="1:4" x14ac:dyDescent="0.2">
      <c r="A31" s="20" t="s">
        <v>111</v>
      </c>
      <c r="B31" s="20"/>
      <c r="C31" s="20"/>
      <c r="D31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1-11</vt:lpstr>
      <vt:lpstr>case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ANSR</cp:lastModifiedBy>
  <cp:lastPrinted>2012-03-27T20:07:04Z</cp:lastPrinted>
  <dcterms:created xsi:type="dcterms:W3CDTF">2005-01-13T14:07:17Z</dcterms:created>
  <dcterms:modified xsi:type="dcterms:W3CDTF">2012-06-21T11:39:49Z</dcterms:modified>
</cp:coreProperties>
</file>