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 autoCompressPictures="0"/>
  <bookViews>
    <workbookView xWindow="9720" yWindow="3915" windowWidth="23865" windowHeight="15990"/>
  </bookViews>
  <sheets>
    <sheet name="2-33" sheetId="1" r:id="rId1"/>
  </sheets>
  <calcPr calcId="145621" concurrentCalc="0"/>
  <pivotCaches>
    <pivotCache cacheId="0" r:id="rId2"/>
    <pivotCache cacheId="1" r:id="rId3"/>
    <pivotCache cacheId="2" r:id="rId4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4" i="1" l="1"/>
  <c r="L14" i="1"/>
  <c r="M13" i="1"/>
  <c r="M12" i="1"/>
  <c r="L13" i="1"/>
  <c r="L12" i="1"/>
  <c r="K14" i="1"/>
  <c r="K13" i="1"/>
  <c r="K12" i="1"/>
</calcChain>
</file>

<file path=xl/sharedStrings.xml><?xml version="1.0" encoding="utf-8"?>
<sst xmlns="http://schemas.openxmlformats.org/spreadsheetml/2006/main" count="237" uniqueCount="38">
  <si>
    <t>Male</t>
  </si>
  <si>
    <t>Yes</t>
  </si>
  <si>
    <t>Liberal Arts</t>
  </si>
  <si>
    <t>Female</t>
  </si>
  <si>
    <t>No</t>
  </si>
  <si>
    <t>Sciences</t>
  </si>
  <si>
    <t>Engineering</t>
  </si>
  <si>
    <t>Other</t>
  </si>
  <si>
    <t>Business</t>
  </si>
  <si>
    <t>MBA Student Survey</t>
  </si>
  <si>
    <t>Gender</t>
  </si>
  <si>
    <t>International student</t>
  </si>
  <si>
    <t>Age</t>
  </si>
  <si>
    <t>Undergraduate concentration</t>
  </si>
  <si>
    <t>Nights out/week</t>
  </si>
  <si>
    <t>Study hours/week</t>
  </si>
  <si>
    <t>Row Labels</t>
  </si>
  <si>
    <t>Grand Total</t>
  </si>
  <si>
    <t>Sum of Age</t>
  </si>
  <si>
    <t>Sum of Nights out/week</t>
  </si>
  <si>
    <t>Sum of Study hours/week</t>
  </si>
  <si>
    <t>Average Nights out/week</t>
  </si>
  <si>
    <t>Average Study hours/week</t>
  </si>
  <si>
    <t>Average Age</t>
  </si>
  <si>
    <t>International?</t>
  </si>
  <si>
    <t/>
  </si>
  <si>
    <t xml:space="preserve">The female mix is about 50% each </t>
  </si>
  <si>
    <t>between international and domestic.</t>
  </si>
  <si>
    <t>For males, about 75% of the men</t>
  </si>
  <si>
    <t>are domestic vs. international in</t>
  </si>
  <si>
    <t>the MBA program.</t>
  </si>
  <si>
    <t>Men and women go out about 2 nights/week</t>
  </si>
  <si>
    <t xml:space="preserve"> and study about 18 hours per week.</t>
  </si>
  <si>
    <t xml:space="preserve"> total</t>
  </si>
  <si>
    <t>18 out of the 35 students were either from business</t>
  </si>
  <si>
    <t>or engineering backgrounds.  The fewest MBA's</t>
  </si>
  <si>
    <t>had science backgrounds.</t>
  </si>
  <si>
    <t>Gender mix was even, except more women came from science.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</si>
</sst>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wrapText="1"/>
    </xf>
    <xf numFmtId="0" fontId="3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4" fillId="2" borderId="2" xfId="0" applyFont="1" applyFill="1" applyBorder="1" applyAlignment="1">
      <alignment horizontal="left"/>
    </xf>
    <xf numFmtId="0" fontId="0" fillId="0" borderId="0" xfId="0" applyNumberFormat="1"/>
    <xf numFmtId="0" fontId="4" fillId="2" borderId="1" xfId="0" applyFont="1" applyFill="1" applyBorder="1"/>
    <xf numFmtId="2" fontId="0" fillId="0" borderId="0" xfId="0" applyNumberFormat="1"/>
    <xf numFmtId="2" fontId="3" fillId="0" borderId="0" xfId="0" applyNumberFormat="1" applyFont="1" applyBorder="1"/>
    <xf numFmtId="2" fontId="0" fillId="3" borderId="0" xfId="0" applyNumberFormat="1" applyFill="1"/>
    <xf numFmtId="2" fontId="3" fillId="3" borderId="0" xfId="0" applyNumberFormat="1" applyFont="1" applyFill="1" applyBorder="1"/>
    <xf numFmtId="0" fontId="0" fillId="0" borderId="0" xfId="0" applyAlignment="1">
      <alignment horizontal="left" indent="1"/>
    </xf>
    <xf numFmtId="0" fontId="0" fillId="3" borderId="0" xfId="0" applyFill="1"/>
    <xf numFmtId="0" fontId="3" fillId="3" borderId="0" xfId="0" applyFont="1" applyFill="1" applyBorder="1"/>
    <xf numFmtId="0" fontId="0" fillId="3" borderId="0" xfId="0" applyFill="1" applyAlignment="1">
      <alignment horizontal="left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2.xml"/><Relationship Id="rId7" Type="http://schemas.openxmlformats.org/officeDocument/2006/relationships/sharedStrings" Target="sharedStrings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obit" refreshedDate="41000.539989467594" createdVersion="4" refreshedVersion="4" minRefreshableVersion="3" recordCount="35">
  <cacheSource type="worksheet">
    <worksheetSource name="Table1"/>
  </cacheSource>
  <cacheFields count="4">
    <cacheField name="Gender" numFmtId="0">
      <sharedItems count="2">
        <s v="Male"/>
        <s v="Female"/>
      </sharedItems>
    </cacheField>
    <cacheField name="Age" numFmtId="0">
      <sharedItems containsSemiMixedTypes="0" containsString="0" containsNumber="1" containsInteger="1" minValue="22" maxValue="40"/>
    </cacheField>
    <cacheField name="Nights out/week" numFmtId="0">
      <sharedItems containsSemiMixedTypes="0" containsString="0" containsNumber="1" minValue="0" maxValue="7"/>
    </cacheField>
    <cacheField name="Study hours/week" numFmtId="0">
      <sharedItems containsSemiMixedTypes="0" containsString="0" containsNumber="1" containsInteger="1" minValue="3" maxValue="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cobit" refreshedDate="41000.54540949074" createdVersion="4" refreshedVersion="4" minRefreshableVersion="3" recordCount="35">
  <cacheSource type="worksheet">
    <worksheetSource ref="A3:C38" sheet="2-33"/>
  </cacheSource>
  <cacheFields count="2">
    <cacheField name="Gender" numFmtId="0">
      <sharedItems count="2">
        <s v="Male"/>
        <s v="Female"/>
      </sharedItems>
    </cacheField>
    <cacheField name="International student" numFmtId="0">
      <sharedItems count="2">
        <s v="Yes"/>
        <s v="N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cobit" refreshedDate="41000.549210300924" createdVersion="4" refreshedVersion="4" minRefreshableVersion="3" recordCount="35">
  <cacheSource type="worksheet">
    <worksheetSource name="Table2"/>
  </cacheSource>
  <cacheFields count="2">
    <cacheField name="Gender" numFmtId="0">
      <sharedItems count="2">
        <s v="Male"/>
        <s v="Female"/>
      </sharedItems>
    </cacheField>
    <cacheField name="Undergraduate concentration" numFmtId="0">
      <sharedItems count="5">
        <s v="Liberal Arts"/>
        <s v="Sciences"/>
        <s v="Engineering"/>
        <s v="Other"/>
        <s v="Busines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">
  <r>
    <x v="0"/>
    <n v="28"/>
    <n v="2"/>
    <n v="6"/>
  </r>
  <r>
    <x v="1"/>
    <n v="37"/>
    <n v="5"/>
    <n v="10"/>
  </r>
  <r>
    <x v="1"/>
    <n v="23"/>
    <n v="2"/>
    <n v="50"/>
  </r>
  <r>
    <x v="1"/>
    <n v="22"/>
    <n v="3"/>
    <n v="10"/>
  </r>
  <r>
    <x v="1"/>
    <n v="32"/>
    <n v="1"/>
    <n v="20"/>
  </r>
  <r>
    <x v="0"/>
    <n v="24"/>
    <n v="2"/>
    <n v="20"/>
  </r>
  <r>
    <x v="0"/>
    <n v="32"/>
    <n v="2"/>
    <n v="25"/>
  </r>
  <r>
    <x v="1"/>
    <n v="22"/>
    <n v="1"/>
    <n v="6"/>
  </r>
  <r>
    <x v="0"/>
    <n v="23"/>
    <n v="2"/>
    <n v="15"/>
  </r>
  <r>
    <x v="0"/>
    <n v="22"/>
    <n v="3"/>
    <n v="12"/>
  </r>
  <r>
    <x v="0"/>
    <n v="32"/>
    <n v="1"/>
    <n v="14"/>
  </r>
  <r>
    <x v="0"/>
    <n v="24"/>
    <n v="2"/>
    <n v="20"/>
  </r>
  <r>
    <x v="0"/>
    <n v="22"/>
    <n v="2"/>
    <n v="10"/>
  </r>
  <r>
    <x v="0"/>
    <n v="24"/>
    <n v="1.5"/>
    <n v="3"/>
  </r>
  <r>
    <x v="1"/>
    <n v="26"/>
    <n v="0.5"/>
    <n v="15"/>
  </r>
  <r>
    <x v="1"/>
    <n v="26"/>
    <n v="1"/>
    <n v="14"/>
  </r>
  <r>
    <x v="0"/>
    <n v="31"/>
    <n v="1"/>
    <n v="25"/>
  </r>
  <r>
    <x v="1"/>
    <n v="23"/>
    <n v="2"/>
    <n v="22"/>
  </r>
  <r>
    <x v="0"/>
    <n v="25"/>
    <n v="1"/>
    <n v="16"/>
  </r>
  <r>
    <x v="0"/>
    <n v="26"/>
    <n v="0"/>
    <n v="15"/>
  </r>
  <r>
    <x v="0"/>
    <n v="24"/>
    <n v="2"/>
    <n v="20"/>
  </r>
  <r>
    <x v="1"/>
    <n v="24"/>
    <n v="3"/>
    <n v="14"/>
  </r>
  <r>
    <x v="1"/>
    <n v="28"/>
    <n v="2"/>
    <n v="20"/>
  </r>
  <r>
    <x v="0"/>
    <n v="28"/>
    <n v="1"/>
    <n v="30"/>
  </r>
  <r>
    <x v="0"/>
    <n v="26"/>
    <n v="7"/>
    <n v="60"/>
  </r>
  <r>
    <x v="0"/>
    <n v="37"/>
    <n v="0"/>
    <n v="7"/>
  </r>
  <r>
    <x v="0"/>
    <n v="23"/>
    <n v="1"/>
    <n v="10"/>
  </r>
  <r>
    <x v="0"/>
    <n v="24"/>
    <n v="3"/>
    <n v="18"/>
  </r>
  <r>
    <x v="1"/>
    <n v="25"/>
    <n v="1"/>
    <n v="15"/>
  </r>
  <r>
    <x v="1"/>
    <n v="40"/>
    <n v="1"/>
    <n v="28"/>
  </r>
  <r>
    <x v="1"/>
    <n v="22"/>
    <n v="4"/>
    <n v="10"/>
  </r>
  <r>
    <x v="0"/>
    <n v="23"/>
    <n v="1"/>
    <n v="15"/>
  </r>
  <r>
    <x v="1"/>
    <n v="27"/>
    <n v="2"/>
    <n v="10"/>
  </r>
  <r>
    <x v="0"/>
    <n v="26"/>
    <n v="3"/>
    <n v="15"/>
  </r>
  <r>
    <x v="1"/>
    <n v="28"/>
    <n v="1"/>
    <n v="2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5">
  <r>
    <x v="0"/>
    <x v="0"/>
  </r>
  <r>
    <x v="1"/>
    <x v="1"/>
  </r>
  <r>
    <x v="1"/>
    <x v="0"/>
  </r>
  <r>
    <x v="1"/>
    <x v="0"/>
  </r>
  <r>
    <x v="1"/>
    <x v="1"/>
  </r>
  <r>
    <x v="0"/>
    <x v="0"/>
  </r>
  <r>
    <x v="0"/>
    <x v="1"/>
  </r>
  <r>
    <x v="1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1"/>
    <x v="1"/>
  </r>
  <r>
    <x v="1"/>
    <x v="0"/>
  </r>
  <r>
    <x v="0"/>
    <x v="1"/>
  </r>
  <r>
    <x v="1"/>
    <x v="1"/>
  </r>
  <r>
    <x v="0"/>
    <x v="0"/>
  </r>
  <r>
    <x v="0"/>
    <x v="1"/>
  </r>
  <r>
    <x v="0"/>
    <x v="1"/>
  </r>
  <r>
    <x v="1"/>
    <x v="0"/>
  </r>
  <r>
    <x v="1"/>
    <x v="0"/>
  </r>
  <r>
    <x v="0"/>
    <x v="1"/>
  </r>
  <r>
    <x v="0"/>
    <x v="0"/>
  </r>
  <r>
    <x v="0"/>
    <x v="1"/>
  </r>
  <r>
    <x v="0"/>
    <x v="1"/>
  </r>
  <r>
    <x v="0"/>
    <x v="1"/>
  </r>
  <r>
    <x v="1"/>
    <x v="0"/>
  </r>
  <r>
    <x v="1"/>
    <x v="1"/>
  </r>
  <r>
    <x v="1"/>
    <x v="1"/>
  </r>
  <r>
    <x v="0"/>
    <x v="0"/>
  </r>
  <r>
    <x v="1"/>
    <x v="0"/>
  </r>
  <r>
    <x v="0"/>
    <x v="1"/>
  </r>
  <r>
    <x v="1"/>
    <x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5">
  <r>
    <x v="0"/>
    <x v="0"/>
  </r>
  <r>
    <x v="1"/>
    <x v="0"/>
  </r>
  <r>
    <x v="1"/>
    <x v="1"/>
  </r>
  <r>
    <x v="1"/>
    <x v="2"/>
  </r>
  <r>
    <x v="1"/>
    <x v="2"/>
  </r>
  <r>
    <x v="0"/>
    <x v="2"/>
  </r>
  <r>
    <x v="0"/>
    <x v="3"/>
  </r>
  <r>
    <x v="1"/>
    <x v="1"/>
  </r>
  <r>
    <x v="0"/>
    <x v="0"/>
  </r>
  <r>
    <x v="0"/>
    <x v="2"/>
  </r>
  <r>
    <x v="0"/>
    <x v="0"/>
  </r>
  <r>
    <x v="0"/>
    <x v="4"/>
  </r>
  <r>
    <x v="0"/>
    <x v="0"/>
  </r>
  <r>
    <x v="0"/>
    <x v="2"/>
  </r>
  <r>
    <x v="1"/>
    <x v="4"/>
  </r>
  <r>
    <x v="1"/>
    <x v="2"/>
  </r>
  <r>
    <x v="0"/>
    <x v="3"/>
  </r>
  <r>
    <x v="1"/>
    <x v="4"/>
  </r>
  <r>
    <x v="0"/>
    <x v="2"/>
  </r>
  <r>
    <x v="0"/>
    <x v="2"/>
  </r>
  <r>
    <x v="0"/>
    <x v="4"/>
  </r>
  <r>
    <x v="1"/>
    <x v="3"/>
  </r>
  <r>
    <x v="1"/>
    <x v="3"/>
  </r>
  <r>
    <x v="0"/>
    <x v="0"/>
  </r>
  <r>
    <x v="0"/>
    <x v="3"/>
  </r>
  <r>
    <x v="0"/>
    <x v="1"/>
  </r>
  <r>
    <x v="0"/>
    <x v="2"/>
  </r>
  <r>
    <x v="0"/>
    <x v="4"/>
  </r>
  <r>
    <x v="1"/>
    <x v="1"/>
  </r>
  <r>
    <x v="1"/>
    <x v="4"/>
  </r>
  <r>
    <x v="1"/>
    <x v="4"/>
  </r>
  <r>
    <x v="0"/>
    <x v="4"/>
  </r>
  <r>
    <x v="1"/>
    <x v="1"/>
  </r>
  <r>
    <x v="0"/>
    <x v="4"/>
  </r>
  <r>
    <x v="1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J26:J39" firstHeaderRow="1" firstDataRow="1" firstDataCol="1"/>
  <pivotFields count="2">
    <pivotField axis="axisRow" showAll="0">
      <items count="3">
        <item x="1"/>
        <item x="0"/>
        <item t="default"/>
      </items>
    </pivotField>
    <pivotField axis="axisRow" showAll="0">
      <items count="6">
        <item x="4"/>
        <item x="2"/>
        <item x="0"/>
        <item x="3"/>
        <item x="1"/>
        <item t="default"/>
      </items>
    </pivotField>
  </pivotFields>
  <rowFields count="2">
    <field x="0"/>
    <field x="1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">
  <location ref="J17:J24" firstHeaderRow="1" firstDataRow="1" firstDataCol="1"/>
  <pivotFields count="2">
    <pivotField axis="axisRow" showAll="0">
      <items count="3">
        <item x="1"/>
        <item x="0"/>
        <item t="default"/>
      </items>
    </pivotField>
    <pivotField axis="axisRow" showAll="0">
      <items count="3">
        <item x="1"/>
        <item x="0"/>
        <item t="default"/>
      </items>
    </pivotField>
  </pivotFields>
  <rowFields count="2">
    <field x="0"/>
    <field x="1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Items count="1">
    <i/>
  </colItems>
  <formats count="2">
    <format dxfId="10">
      <pivotArea dataOnly="0" labelOnly="1" fieldPosition="0">
        <references count="1">
          <reference field="0" count="1">
            <x v="0"/>
          </reference>
        </references>
      </pivotArea>
    </format>
    <format dxfId="9">
      <pivotArea dataOnly="0" labelOnly="1" fieldPosition="0">
        <references count="1">
          <reference field="0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J6:M9" firstHeaderRow="0" firstDataRow="1" firstDataCol="1"/>
  <pivotFields count="4">
    <pivotField axis="axisRow" showAll="0">
      <items count="3">
        <item x="1"/>
        <item x="0"/>
        <item t="default"/>
      </items>
    </pivotField>
    <pivotField dataField="1" showAll="0"/>
    <pivotField dataField="1" showAll="0"/>
    <pivotField dataField="1" showAll="0"/>
  </pivotFields>
  <rowFields count="1">
    <field x="0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Age" fld="1" baseField="0" baseItem="0"/>
    <dataField name="Sum of Nights out/week" fld="2" baseField="0" baseItem="0"/>
    <dataField name="Sum of Study hours/week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F3:I38" totalsRowShown="0" headerRowDxfId="8" dataDxfId="7">
  <sortState ref="F4:I38">
    <sortCondition ref="F4:F38"/>
  </sortState>
  <tableColumns count="4">
    <tableColumn id="1" name="Gender" dataDxfId="6"/>
    <tableColumn id="2" name="Age" dataDxfId="5"/>
    <tableColumn id="3" name="Nights out/week" dataDxfId="4"/>
    <tableColumn id="4" name="Study hours/week" dataDxfId="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D3:E38" totalsRowShown="0" dataDxfId="2">
  <autoFilter ref="D3:E38"/>
  <tableColumns count="2">
    <tableColumn id="1" name="Gender" dataDxfId="1"/>
    <tableColumn id="2" name="Undergraduate concentration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table" Target="../tables/table2.xm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topLeftCell="F26" zoomScale="150" zoomScaleNormal="150" zoomScalePageLayoutView="150" workbookViewId="0">
      <selection activeCell="L32" sqref="L32"/>
    </sheetView>
  </sheetViews>
  <sheetFormatPr defaultColWidth="8.85546875" defaultRowHeight="12.75" x14ac:dyDescent="0.2"/>
  <cols>
    <col min="1" max="2" width="14.85546875" style="3" customWidth="1"/>
    <col min="3" max="3" width="17.85546875" style="3" bestFit="1" customWidth="1"/>
    <col min="4" max="4" width="17.85546875" style="3" customWidth="1"/>
    <col min="5" max="5" width="28.5703125" style="3" customWidth="1"/>
    <col min="6" max="6" width="15.7109375" style="3" customWidth="1"/>
    <col min="7" max="7" width="7" style="3" customWidth="1"/>
    <col min="8" max="8" width="16.5703125" style="3" customWidth="1"/>
    <col min="9" max="9" width="18.28515625" style="3" customWidth="1"/>
    <col min="10" max="10" width="16.28515625" style="3" bestFit="1" customWidth="1"/>
    <col min="11" max="11" width="11" style="3" bestFit="1" customWidth="1"/>
    <col min="12" max="12" width="22.85546875" style="3" bestFit="1" customWidth="1"/>
    <col min="13" max="13" width="24.140625" style="3" bestFit="1" customWidth="1"/>
    <col min="14" max="16384" width="8.85546875" style="3"/>
  </cols>
  <sheetData>
    <row r="1" spans="1:13" x14ac:dyDescent="0.2">
      <c r="A1" s="1" t="s">
        <v>9</v>
      </c>
      <c r="B1" s="1"/>
    </row>
    <row r="3" spans="1:13" s="1" customFormat="1" ht="25.5" x14ac:dyDescent="0.2">
      <c r="A3" s="4" t="s">
        <v>10</v>
      </c>
      <c r="B3" s="2" t="s">
        <v>12</v>
      </c>
      <c r="C3" s="2" t="s">
        <v>11</v>
      </c>
      <c r="D3" s="4" t="s">
        <v>10</v>
      </c>
      <c r="E3" s="2" t="s">
        <v>13</v>
      </c>
      <c r="F3" s="4" t="s">
        <v>10</v>
      </c>
      <c r="G3" s="2" t="s">
        <v>12</v>
      </c>
      <c r="H3" s="2" t="s">
        <v>14</v>
      </c>
      <c r="I3" s="2" t="s">
        <v>15</v>
      </c>
    </row>
    <row r="4" spans="1:13" x14ac:dyDescent="0.2">
      <c r="A4" s="5" t="s">
        <v>0</v>
      </c>
      <c r="B4" s="5">
        <v>28</v>
      </c>
      <c r="C4" s="5" t="s">
        <v>1</v>
      </c>
      <c r="D4" s="5" t="s">
        <v>0</v>
      </c>
      <c r="E4" s="5" t="s">
        <v>2</v>
      </c>
      <c r="F4" s="5" t="s">
        <v>3</v>
      </c>
      <c r="G4" s="5">
        <v>37</v>
      </c>
      <c r="H4" s="5">
        <v>5</v>
      </c>
      <c r="I4" s="5">
        <v>10</v>
      </c>
    </row>
    <row r="5" spans="1:13" x14ac:dyDescent="0.2">
      <c r="A5" s="5" t="s">
        <v>3</v>
      </c>
      <c r="B5" s="5">
        <v>37</v>
      </c>
      <c r="C5" s="5" t="s">
        <v>4</v>
      </c>
      <c r="D5" s="5" t="s">
        <v>3</v>
      </c>
      <c r="E5" s="5" t="s">
        <v>2</v>
      </c>
      <c r="F5" s="5" t="s">
        <v>3</v>
      </c>
      <c r="G5" s="5">
        <v>23</v>
      </c>
      <c r="H5" s="5">
        <v>2</v>
      </c>
      <c r="I5" s="5">
        <v>50</v>
      </c>
    </row>
    <row r="6" spans="1:13" ht="15" x14ac:dyDescent="0.25">
      <c r="A6" s="5" t="s">
        <v>3</v>
      </c>
      <c r="B6" s="5">
        <v>23</v>
      </c>
      <c r="C6" s="5" t="s">
        <v>1</v>
      </c>
      <c r="D6" s="5" t="s">
        <v>3</v>
      </c>
      <c r="E6" s="5" t="s">
        <v>5</v>
      </c>
      <c r="F6" s="5" t="s">
        <v>3</v>
      </c>
      <c r="G6" s="5">
        <v>22</v>
      </c>
      <c r="H6" s="5">
        <v>3</v>
      </c>
      <c r="I6" s="5">
        <v>10</v>
      </c>
      <c r="J6" s="6" t="s">
        <v>16</v>
      </c>
      <c r="K6" t="s">
        <v>18</v>
      </c>
      <c r="L6" t="s">
        <v>19</v>
      </c>
      <c r="M6" t="s">
        <v>20</v>
      </c>
    </row>
    <row r="7" spans="1:13" ht="15" x14ac:dyDescent="0.25">
      <c r="A7" s="5" t="s">
        <v>3</v>
      </c>
      <c r="B7" s="5">
        <v>22</v>
      </c>
      <c r="C7" s="5" t="s">
        <v>1</v>
      </c>
      <c r="D7" s="5" t="s">
        <v>3</v>
      </c>
      <c r="E7" s="5" t="s">
        <v>6</v>
      </c>
      <c r="F7" s="5" t="s">
        <v>3</v>
      </c>
      <c r="G7" s="5">
        <v>32</v>
      </c>
      <c r="H7" s="5">
        <v>1</v>
      </c>
      <c r="I7" s="5">
        <v>20</v>
      </c>
      <c r="J7" s="7" t="s">
        <v>3</v>
      </c>
      <c r="K7" s="9">
        <v>405</v>
      </c>
      <c r="L7" s="9">
        <v>29.5</v>
      </c>
      <c r="M7" s="9">
        <v>272</v>
      </c>
    </row>
    <row r="8" spans="1:13" ht="15" x14ac:dyDescent="0.25">
      <c r="A8" s="5" t="s">
        <v>3</v>
      </c>
      <c r="B8" s="5">
        <v>32</v>
      </c>
      <c r="C8" s="5" t="s">
        <v>4</v>
      </c>
      <c r="D8" s="5" t="s">
        <v>3</v>
      </c>
      <c r="E8" s="5" t="s">
        <v>6</v>
      </c>
      <c r="F8" s="5" t="s">
        <v>3</v>
      </c>
      <c r="G8" s="5">
        <v>22</v>
      </c>
      <c r="H8" s="5">
        <v>1</v>
      </c>
      <c r="I8" s="5">
        <v>6</v>
      </c>
      <c r="J8" s="7" t="s">
        <v>0</v>
      </c>
      <c r="K8" s="9">
        <v>524</v>
      </c>
      <c r="L8" s="9">
        <v>37.5</v>
      </c>
      <c r="M8" s="9">
        <v>356</v>
      </c>
    </row>
    <row r="9" spans="1:13" ht="15" x14ac:dyDescent="0.25">
      <c r="A9" s="5" t="s">
        <v>0</v>
      </c>
      <c r="B9" s="5">
        <v>24</v>
      </c>
      <c r="C9" s="5" t="s">
        <v>1</v>
      </c>
      <c r="D9" s="5" t="s">
        <v>0</v>
      </c>
      <c r="E9" s="5" t="s">
        <v>6</v>
      </c>
      <c r="F9" s="5" t="s">
        <v>3</v>
      </c>
      <c r="G9" s="5">
        <v>26</v>
      </c>
      <c r="H9" s="5">
        <v>0.5</v>
      </c>
      <c r="I9" s="5">
        <v>15</v>
      </c>
      <c r="J9" s="7" t="s">
        <v>17</v>
      </c>
      <c r="K9" s="9">
        <v>929</v>
      </c>
      <c r="L9" s="9">
        <v>67</v>
      </c>
      <c r="M9" s="9">
        <v>628</v>
      </c>
    </row>
    <row r="10" spans="1:13" ht="15" x14ac:dyDescent="0.25">
      <c r="A10" s="5" t="s">
        <v>0</v>
      </c>
      <c r="B10" s="5">
        <v>32</v>
      </c>
      <c r="C10" s="5" t="s">
        <v>4</v>
      </c>
      <c r="D10" s="5" t="s">
        <v>0</v>
      </c>
      <c r="E10" s="5" t="s">
        <v>7</v>
      </c>
      <c r="F10" s="5" t="s">
        <v>3</v>
      </c>
      <c r="G10" s="5">
        <v>26</v>
      </c>
      <c r="H10" s="5">
        <v>1</v>
      </c>
      <c r="I10" s="5">
        <v>14</v>
      </c>
      <c r="J10"/>
      <c r="K10"/>
      <c r="L10"/>
    </row>
    <row r="11" spans="1:13" ht="15" x14ac:dyDescent="0.25">
      <c r="A11" s="5" t="s">
        <v>3</v>
      </c>
      <c r="B11" s="5">
        <v>22</v>
      </c>
      <c r="C11" s="5" t="s">
        <v>4</v>
      </c>
      <c r="D11" s="5" t="s">
        <v>3</v>
      </c>
      <c r="E11" s="5" t="s">
        <v>5</v>
      </c>
      <c r="F11" s="5" t="s">
        <v>3</v>
      </c>
      <c r="G11" s="5">
        <v>23</v>
      </c>
      <c r="H11" s="5">
        <v>2</v>
      </c>
      <c r="I11" s="5">
        <v>22</v>
      </c>
      <c r="J11" s="10" t="s">
        <v>16</v>
      </c>
      <c r="K11" s="10" t="s">
        <v>23</v>
      </c>
      <c r="L11" s="10" t="s">
        <v>21</v>
      </c>
      <c r="M11" s="10" t="s">
        <v>22</v>
      </c>
    </row>
    <row r="12" spans="1:13" ht="15" x14ac:dyDescent="0.25">
      <c r="A12" s="5" t="s">
        <v>0</v>
      </c>
      <c r="B12" s="5">
        <v>23</v>
      </c>
      <c r="C12" s="5" t="s">
        <v>4</v>
      </c>
      <c r="D12" s="5" t="s">
        <v>0</v>
      </c>
      <c r="E12" s="5" t="s">
        <v>2</v>
      </c>
      <c r="F12" s="5" t="s">
        <v>3</v>
      </c>
      <c r="G12" s="5">
        <v>24</v>
      </c>
      <c r="H12" s="5">
        <v>3</v>
      </c>
      <c r="I12" s="5">
        <v>14</v>
      </c>
      <c r="J12" s="7" t="s">
        <v>3</v>
      </c>
      <c r="K12">
        <f>GETPIVOTDATA("Sum of Age",$J$6,"Gender","Female")/15</f>
        <v>27</v>
      </c>
      <c r="L12" s="11">
        <f>GETPIVOTDATA("Sum of Nights out/week",$J$6,"Gender","Female")/15</f>
        <v>1.9666666666666666</v>
      </c>
      <c r="M12" s="12">
        <f>GETPIVOTDATA("Sum of Study hours/week",$J$6,"Gender","Female")/15</f>
        <v>18.133333333333333</v>
      </c>
    </row>
    <row r="13" spans="1:13" ht="15" x14ac:dyDescent="0.25">
      <c r="A13" s="5" t="s">
        <v>0</v>
      </c>
      <c r="B13" s="5">
        <v>22</v>
      </c>
      <c r="C13" s="5" t="s">
        <v>4</v>
      </c>
      <c r="D13" s="5" t="s">
        <v>0</v>
      </c>
      <c r="E13" s="5" t="s">
        <v>6</v>
      </c>
      <c r="F13" s="5" t="s">
        <v>3</v>
      </c>
      <c r="G13" s="5">
        <v>28</v>
      </c>
      <c r="H13" s="5">
        <v>2</v>
      </c>
      <c r="I13" s="5">
        <v>20</v>
      </c>
      <c r="J13" s="7" t="s">
        <v>0</v>
      </c>
      <c r="K13">
        <f>GETPIVOTDATA("Sum of Age",$J$6,"Gender","Male")/20</f>
        <v>26.2</v>
      </c>
      <c r="L13" s="11">
        <f>GETPIVOTDATA("Sum of Nights out/week",$J$6,"Gender","Male")/20</f>
        <v>1.875</v>
      </c>
      <c r="M13" s="3">
        <f>GETPIVOTDATA("Sum of Study hours/week",$J$6,"Gender","Male")/20</f>
        <v>17.8</v>
      </c>
    </row>
    <row r="14" spans="1:13" ht="15" x14ac:dyDescent="0.25">
      <c r="A14" s="5" t="s">
        <v>0</v>
      </c>
      <c r="B14" s="5">
        <v>32</v>
      </c>
      <c r="C14" s="5" t="s">
        <v>4</v>
      </c>
      <c r="D14" s="5" t="s">
        <v>0</v>
      </c>
      <c r="E14" s="5" t="s">
        <v>2</v>
      </c>
      <c r="F14" s="5" t="s">
        <v>3</v>
      </c>
      <c r="G14" s="5">
        <v>25</v>
      </c>
      <c r="H14" s="5">
        <v>1</v>
      </c>
      <c r="I14" s="5">
        <v>15</v>
      </c>
      <c r="J14" s="8" t="s">
        <v>17</v>
      </c>
      <c r="K14" s="13">
        <f>GETPIVOTDATA("Sum of Age",$J$6)/35</f>
        <v>26.542857142857144</v>
      </c>
      <c r="L14" s="13">
        <f>GETPIVOTDATA("Sum of Nights out/week",$J$6)/35</f>
        <v>1.9142857142857144</v>
      </c>
      <c r="M14" s="14">
        <f>GETPIVOTDATA("Sum of Study hours/week",$J$6)/35</f>
        <v>17.942857142857143</v>
      </c>
    </row>
    <row r="15" spans="1:13" ht="15" x14ac:dyDescent="0.25">
      <c r="A15" s="5" t="s">
        <v>0</v>
      </c>
      <c r="B15" s="5">
        <v>24</v>
      </c>
      <c r="C15" s="5" t="s">
        <v>4</v>
      </c>
      <c r="D15" s="5" t="s">
        <v>0</v>
      </c>
      <c r="E15" s="5" t="s">
        <v>8</v>
      </c>
      <c r="F15" s="5" t="s">
        <v>3</v>
      </c>
      <c r="G15" s="5">
        <v>40</v>
      </c>
      <c r="H15" s="5">
        <v>1</v>
      </c>
      <c r="I15" s="5">
        <v>28</v>
      </c>
      <c r="J15"/>
      <c r="K15" t="s">
        <v>31</v>
      </c>
      <c r="L15"/>
    </row>
    <row r="16" spans="1:13" ht="15" x14ac:dyDescent="0.25">
      <c r="A16" s="5" t="s">
        <v>0</v>
      </c>
      <c r="B16" s="5">
        <v>22</v>
      </c>
      <c r="C16" s="5" t="s">
        <v>4</v>
      </c>
      <c r="D16" s="5" t="s">
        <v>0</v>
      </c>
      <c r="E16" s="5" t="s">
        <v>2</v>
      </c>
      <c r="F16" s="5" t="s">
        <v>3</v>
      </c>
      <c r="G16" s="5">
        <v>22</v>
      </c>
      <c r="H16" s="5">
        <v>4</v>
      </c>
      <c r="I16" s="5">
        <v>10</v>
      </c>
      <c r="J16"/>
      <c r="K16" t="s">
        <v>32</v>
      </c>
      <c r="L16"/>
    </row>
    <row r="17" spans="1:12" ht="15" x14ac:dyDescent="0.25">
      <c r="A17" s="5" t="s">
        <v>0</v>
      </c>
      <c r="B17" s="5">
        <v>24</v>
      </c>
      <c r="C17" s="5" t="s">
        <v>4</v>
      </c>
      <c r="D17" s="5" t="s">
        <v>0</v>
      </c>
      <c r="E17" s="5" t="s">
        <v>6</v>
      </c>
      <c r="F17" s="5" t="s">
        <v>3</v>
      </c>
      <c r="G17" s="5">
        <v>27</v>
      </c>
      <c r="H17" s="5">
        <v>2</v>
      </c>
      <c r="I17" s="5">
        <v>10</v>
      </c>
      <c r="J17" s="6" t="s">
        <v>25</v>
      </c>
      <c r="K17" t="s">
        <v>24</v>
      </c>
      <c r="L17"/>
    </row>
    <row r="18" spans="1:12" ht="15" x14ac:dyDescent="0.25">
      <c r="A18" s="5" t="s">
        <v>3</v>
      </c>
      <c r="B18" s="5">
        <v>26</v>
      </c>
      <c r="C18" s="5" t="s">
        <v>4</v>
      </c>
      <c r="D18" s="5" t="s">
        <v>3</v>
      </c>
      <c r="E18" s="5" t="s">
        <v>8</v>
      </c>
      <c r="F18" s="5" t="s">
        <v>3</v>
      </c>
      <c r="G18" s="5">
        <v>28</v>
      </c>
      <c r="H18" s="5">
        <v>1</v>
      </c>
      <c r="I18" s="5">
        <v>28</v>
      </c>
      <c r="J18" s="18" t="s">
        <v>3</v>
      </c>
      <c r="K18" s="17">
        <v>15</v>
      </c>
      <c r="L18" s="16" t="s">
        <v>33</v>
      </c>
    </row>
    <row r="19" spans="1:12" ht="15" x14ac:dyDescent="0.25">
      <c r="A19" s="5" t="s">
        <v>3</v>
      </c>
      <c r="B19" s="5">
        <v>26</v>
      </c>
      <c r="C19" s="5" t="s">
        <v>1</v>
      </c>
      <c r="D19" s="5" t="s">
        <v>3</v>
      </c>
      <c r="E19" s="5" t="s">
        <v>6</v>
      </c>
      <c r="F19" s="5" t="s">
        <v>0</v>
      </c>
      <c r="G19" s="5">
        <v>28</v>
      </c>
      <c r="H19" s="5">
        <v>2</v>
      </c>
      <c r="I19" s="5">
        <v>6</v>
      </c>
      <c r="J19" s="15" t="s">
        <v>4</v>
      </c>
      <c r="K19">
        <v>7</v>
      </c>
      <c r="L19" t="s">
        <v>26</v>
      </c>
    </row>
    <row r="20" spans="1:12" ht="15" x14ac:dyDescent="0.25">
      <c r="A20" s="5" t="s">
        <v>0</v>
      </c>
      <c r="B20" s="5">
        <v>31</v>
      </c>
      <c r="C20" s="5" t="s">
        <v>4</v>
      </c>
      <c r="D20" s="5" t="s">
        <v>0</v>
      </c>
      <c r="E20" s="5" t="s">
        <v>7</v>
      </c>
      <c r="F20" s="5" t="s">
        <v>0</v>
      </c>
      <c r="G20" s="5">
        <v>24</v>
      </c>
      <c r="H20" s="5">
        <v>2</v>
      </c>
      <c r="I20" s="5">
        <v>20</v>
      </c>
      <c r="J20" s="15" t="s">
        <v>1</v>
      </c>
      <c r="K20">
        <v>8</v>
      </c>
      <c r="L20" t="s">
        <v>27</v>
      </c>
    </row>
    <row r="21" spans="1:12" ht="15" x14ac:dyDescent="0.25">
      <c r="A21" s="5" t="s">
        <v>3</v>
      </c>
      <c r="B21" s="5">
        <v>23</v>
      </c>
      <c r="C21" s="5" t="s">
        <v>4</v>
      </c>
      <c r="D21" s="5" t="s">
        <v>3</v>
      </c>
      <c r="E21" s="5" t="s">
        <v>8</v>
      </c>
      <c r="F21" s="5" t="s">
        <v>0</v>
      </c>
      <c r="G21" s="5">
        <v>32</v>
      </c>
      <c r="H21" s="5">
        <v>2</v>
      </c>
      <c r="I21" s="5">
        <v>25</v>
      </c>
      <c r="J21" s="18" t="s">
        <v>0</v>
      </c>
      <c r="K21" s="16">
        <v>20</v>
      </c>
      <c r="L21" s="16" t="s">
        <v>33</v>
      </c>
    </row>
    <row r="22" spans="1:12" ht="15" x14ac:dyDescent="0.25">
      <c r="A22" s="5" t="s">
        <v>0</v>
      </c>
      <c r="B22" s="5">
        <v>25</v>
      </c>
      <c r="C22" s="5" t="s">
        <v>1</v>
      </c>
      <c r="D22" s="5" t="s">
        <v>0</v>
      </c>
      <c r="E22" s="5" t="s">
        <v>6</v>
      </c>
      <c r="F22" s="5" t="s">
        <v>0</v>
      </c>
      <c r="G22" s="5">
        <v>23</v>
      </c>
      <c r="H22" s="5">
        <v>2</v>
      </c>
      <c r="I22" s="5">
        <v>15</v>
      </c>
      <c r="J22" s="15" t="s">
        <v>4</v>
      </c>
      <c r="K22">
        <v>15</v>
      </c>
      <c r="L22" t="s">
        <v>28</v>
      </c>
    </row>
    <row r="23" spans="1:12" ht="15" x14ac:dyDescent="0.25">
      <c r="A23" s="5" t="s">
        <v>0</v>
      </c>
      <c r="B23" s="5">
        <v>26</v>
      </c>
      <c r="C23" s="5" t="s">
        <v>4</v>
      </c>
      <c r="D23" s="5" t="s">
        <v>0</v>
      </c>
      <c r="E23" s="5" t="s">
        <v>6</v>
      </c>
      <c r="F23" s="5" t="s">
        <v>0</v>
      </c>
      <c r="G23" s="5">
        <v>22</v>
      </c>
      <c r="H23" s="5">
        <v>3</v>
      </c>
      <c r="I23" s="5">
        <v>12</v>
      </c>
      <c r="J23" s="15" t="s">
        <v>1</v>
      </c>
      <c r="K23">
        <v>5</v>
      </c>
      <c r="L23" t="s">
        <v>29</v>
      </c>
    </row>
    <row r="24" spans="1:12" ht="15" x14ac:dyDescent="0.25">
      <c r="A24" s="5" t="s">
        <v>0</v>
      </c>
      <c r="B24" s="5">
        <v>24</v>
      </c>
      <c r="C24" s="5" t="s">
        <v>4</v>
      </c>
      <c r="D24" s="5" t="s">
        <v>0</v>
      </c>
      <c r="E24" s="5" t="s">
        <v>8</v>
      </c>
      <c r="F24" s="5" t="s">
        <v>0</v>
      </c>
      <c r="G24" s="5">
        <v>32</v>
      </c>
      <c r="H24" s="5">
        <v>1</v>
      </c>
      <c r="I24" s="5">
        <v>14</v>
      </c>
      <c r="J24" s="7" t="s">
        <v>17</v>
      </c>
      <c r="K24" s="16">
        <v>35</v>
      </c>
      <c r="L24" t="s">
        <v>30</v>
      </c>
    </row>
    <row r="25" spans="1:12" ht="15" x14ac:dyDescent="0.25">
      <c r="A25" s="5" t="s">
        <v>3</v>
      </c>
      <c r="B25" s="5">
        <v>24</v>
      </c>
      <c r="C25" s="5" t="s">
        <v>1</v>
      </c>
      <c r="D25" s="5" t="s">
        <v>3</v>
      </c>
      <c r="E25" s="5" t="s">
        <v>7</v>
      </c>
      <c r="F25" s="5" t="s">
        <v>0</v>
      </c>
      <c r="G25" s="5">
        <v>24</v>
      </c>
      <c r="H25" s="5">
        <v>2</v>
      </c>
      <c r="I25" s="5">
        <v>20</v>
      </c>
      <c r="J25"/>
      <c r="K25"/>
      <c r="L25"/>
    </row>
    <row r="26" spans="1:12" ht="15" x14ac:dyDescent="0.25">
      <c r="A26" s="5" t="s">
        <v>3</v>
      </c>
      <c r="B26" s="5">
        <v>28</v>
      </c>
      <c r="C26" s="5" t="s">
        <v>1</v>
      </c>
      <c r="D26" s="5" t="s">
        <v>3</v>
      </c>
      <c r="E26" s="5" t="s">
        <v>7</v>
      </c>
      <c r="F26" s="5" t="s">
        <v>0</v>
      </c>
      <c r="G26" s="5">
        <v>22</v>
      </c>
      <c r="H26" s="5">
        <v>2</v>
      </c>
      <c r="I26" s="5">
        <v>10</v>
      </c>
      <c r="J26" s="6" t="s">
        <v>16</v>
      </c>
      <c r="K26"/>
      <c r="L26"/>
    </row>
    <row r="27" spans="1:12" ht="15" x14ac:dyDescent="0.25">
      <c r="A27" s="5" t="s">
        <v>0</v>
      </c>
      <c r="B27" s="5">
        <v>28</v>
      </c>
      <c r="C27" s="5" t="s">
        <v>4</v>
      </c>
      <c r="D27" s="5" t="s">
        <v>0</v>
      </c>
      <c r="E27" s="5" t="s">
        <v>2</v>
      </c>
      <c r="F27" s="5" t="s">
        <v>0</v>
      </c>
      <c r="G27" s="5">
        <v>24</v>
      </c>
      <c r="H27" s="5">
        <v>1.5</v>
      </c>
      <c r="I27" s="5">
        <v>3</v>
      </c>
      <c r="J27" s="7" t="s">
        <v>3</v>
      </c>
      <c r="K27">
        <v>15</v>
      </c>
      <c r="L27" s="16" t="s">
        <v>33</v>
      </c>
    </row>
    <row r="28" spans="1:12" ht="15" x14ac:dyDescent="0.25">
      <c r="A28" s="5" t="s">
        <v>0</v>
      </c>
      <c r="B28" s="5">
        <v>26</v>
      </c>
      <c r="C28" s="5" t="s">
        <v>1</v>
      </c>
      <c r="D28" s="5" t="s">
        <v>0</v>
      </c>
      <c r="E28" s="5" t="s">
        <v>7</v>
      </c>
      <c r="F28" s="5" t="s">
        <v>0</v>
      </c>
      <c r="G28" s="5">
        <v>31</v>
      </c>
      <c r="H28" s="5">
        <v>1</v>
      </c>
      <c r="I28" s="5">
        <v>25</v>
      </c>
      <c r="J28" s="15" t="s">
        <v>8</v>
      </c>
      <c r="K28">
        <v>4</v>
      </c>
      <c r="L28"/>
    </row>
    <row r="29" spans="1:12" ht="15" x14ac:dyDescent="0.25">
      <c r="A29" s="5" t="s">
        <v>0</v>
      </c>
      <c r="B29" s="5">
        <v>37</v>
      </c>
      <c r="C29" s="5" t="s">
        <v>4</v>
      </c>
      <c r="D29" s="5" t="s">
        <v>0</v>
      </c>
      <c r="E29" s="5" t="s">
        <v>5</v>
      </c>
      <c r="F29" s="5" t="s">
        <v>0</v>
      </c>
      <c r="G29" s="5">
        <v>25</v>
      </c>
      <c r="H29" s="5">
        <v>1</v>
      </c>
      <c r="I29" s="5">
        <v>16</v>
      </c>
      <c r="J29" s="15" t="s">
        <v>6</v>
      </c>
      <c r="K29">
        <v>3</v>
      </c>
      <c r="L29" t="s">
        <v>34</v>
      </c>
    </row>
    <row r="30" spans="1:12" ht="15" x14ac:dyDescent="0.25">
      <c r="A30" s="5" t="s">
        <v>0</v>
      </c>
      <c r="B30" s="5">
        <v>23</v>
      </c>
      <c r="C30" s="5" t="s">
        <v>4</v>
      </c>
      <c r="D30" s="5" t="s">
        <v>0</v>
      </c>
      <c r="E30" s="5" t="s">
        <v>6</v>
      </c>
      <c r="F30" s="5" t="s">
        <v>0</v>
      </c>
      <c r="G30" s="5">
        <v>26</v>
      </c>
      <c r="H30" s="5">
        <v>0</v>
      </c>
      <c r="I30" s="5">
        <v>15</v>
      </c>
      <c r="J30" s="15" t="s">
        <v>2</v>
      </c>
      <c r="K30">
        <v>1</v>
      </c>
      <c r="L30" t="s">
        <v>35</v>
      </c>
    </row>
    <row r="31" spans="1:12" ht="15" x14ac:dyDescent="0.25">
      <c r="A31" s="5" t="s">
        <v>0</v>
      </c>
      <c r="B31" s="5">
        <v>24</v>
      </c>
      <c r="C31" s="5" t="s">
        <v>4</v>
      </c>
      <c r="D31" s="5" t="s">
        <v>0</v>
      </c>
      <c r="E31" s="5" t="s">
        <v>8</v>
      </c>
      <c r="F31" s="5" t="s">
        <v>0</v>
      </c>
      <c r="G31" s="5">
        <v>24</v>
      </c>
      <c r="H31" s="5">
        <v>2</v>
      </c>
      <c r="I31" s="5">
        <v>20</v>
      </c>
      <c r="J31" s="15" t="s">
        <v>7</v>
      </c>
      <c r="K31">
        <v>3</v>
      </c>
      <c r="L31" t="s">
        <v>36</v>
      </c>
    </row>
    <row r="32" spans="1:12" ht="15" x14ac:dyDescent="0.25">
      <c r="A32" s="5" t="s">
        <v>3</v>
      </c>
      <c r="B32" s="5">
        <v>25</v>
      </c>
      <c r="C32" s="5" t="s">
        <v>1</v>
      </c>
      <c r="D32" s="5" t="s">
        <v>3</v>
      </c>
      <c r="E32" s="5" t="s">
        <v>5</v>
      </c>
      <c r="F32" s="5" t="s">
        <v>0</v>
      </c>
      <c r="G32" s="5">
        <v>28</v>
      </c>
      <c r="H32" s="5">
        <v>1</v>
      </c>
      <c r="I32" s="5">
        <v>30</v>
      </c>
      <c r="J32" s="15" t="s">
        <v>5</v>
      </c>
      <c r="K32">
        <v>4</v>
      </c>
      <c r="L32" t="s">
        <v>37</v>
      </c>
    </row>
    <row r="33" spans="1:12" ht="15" x14ac:dyDescent="0.25">
      <c r="A33" s="5" t="s">
        <v>3</v>
      </c>
      <c r="B33" s="5">
        <v>40</v>
      </c>
      <c r="C33" s="5" t="s">
        <v>4</v>
      </c>
      <c r="D33" s="5" t="s">
        <v>3</v>
      </c>
      <c r="E33" s="5" t="s">
        <v>8</v>
      </c>
      <c r="F33" s="5" t="s">
        <v>0</v>
      </c>
      <c r="G33" s="5">
        <v>26</v>
      </c>
      <c r="H33" s="5">
        <v>7</v>
      </c>
      <c r="I33" s="5">
        <v>60</v>
      </c>
      <c r="J33" s="7" t="s">
        <v>0</v>
      </c>
      <c r="K33">
        <v>20</v>
      </c>
      <c r="L33" s="16" t="s">
        <v>33</v>
      </c>
    </row>
    <row r="34" spans="1:12" ht="15" x14ac:dyDescent="0.25">
      <c r="A34" s="5" t="s">
        <v>3</v>
      </c>
      <c r="B34" s="5">
        <v>22</v>
      </c>
      <c r="C34" s="5" t="s">
        <v>4</v>
      </c>
      <c r="D34" s="5" t="s">
        <v>3</v>
      </c>
      <c r="E34" s="5" t="s">
        <v>8</v>
      </c>
      <c r="F34" s="5" t="s">
        <v>0</v>
      </c>
      <c r="G34" s="5">
        <v>37</v>
      </c>
      <c r="H34" s="5">
        <v>0</v>
      </c>
      <c r="I34" s="5">
        <v>7</v>
      </c>
      <c r="J34" s="15" t="s">
        <v>8</v>
      </c>
      <c r="K34">
        <v>5</v>
      </c>
      <c r="L34"/>
    </row>
    <row r="35" spans="1:12" ht="15" x14ac:dyDescent="0.25">
      <c r="A35" s="5" t="s">
        <v>0</v>
      </c>
      <c r="B35" s="5">
        <v>23</v>
      </c>
      <c r="C35" s="5" t="s">
        <v>1</v>
      </c>
      <c r="D35" s="5" t="s">
        <v>0</v>
      </c>
      <c r="E35" s="5" t="s">
        <v>8</v>
      </c>
      <c r="F35" s="5" t="s">
        <v>0</v>
      </c>
      <c r="G35" s="5">
        <v>23</v>
      </c>
      <c r="H35" s="5">
        <v>1</v>
      </c>
      <c r="I35" s="5">
        <v>10</v>
      </c>
      <c r="J35" s="15" t="s">
        <v>6</v>
      </c>
      <c r="K35">
        <v>6</v>
      </c>
      <c r="L35"/>
    </row>
    <row r="36" spans="1:12" ht="15" x14ac:dyDescent="0.25">
      <c r="A36" s="5" t="s">
        <v>3</v>
      </c>
      <c r="B36" s="5">
        <v>27</v>
      </c>
      <c r="C36" s="5" t="s">
        <v>1</v>
      </c>
      <c r="D36" s="5" t="s">
        <v>3</v>
      </c>
      <c r="E36" s="5" t="s">
        <v>5</v>
      </c>
      <c r="F36" s="5" t="s">
        <v>0</v>
      </c>
      <c r="G36" s="5">
        <v>24</v>
      </c>
      <c r="H36" s="5">
        <v>3</v>
      </c>
      <c r="I36" s="5">
        <v>18</v>
      </c>
      <c r="J36" s="15" t="s">
        <v>2</v>
      </c>
      <c r="K36">
        <v>5</v>
      </c>
      <c r="L36"/>
    </row>
    <row r="37" spans="1:12" ht="15" x14ac:dyDescent="0.25">
      <c r="A37" s="5" t="s">
        <v>0</v>
      </c>
      <c r="B37" s="5">
        <v>26</v>
      </c>
      <c r="C37" s="5" t="s">
        <v>4</v>
      </c>
      <c r="D37" s="5" t="s">
        <v>0</v>
      </c>
      <c r="E37" s="5" t="s">
        <v>8</v>
      </c>
      <c r="F37" s="5" t="s">
        <v>0</v>
      </c>
      <c r="G37" s="5">
        <v>23</v>
      </c>
      <c r="H37" s="5">
        <v>1</v>
      </c>
      <c r="I37" s="5">
        <v>15</v>
      </c>
      <c r="J37" s="15" t="s">
        <v>7</v>
      </c>
      <c r="K37">
        <v>3</v>
      </c>
      <c r="L37"/>
    </row>
    <row r="38" spans="1:12" ht="15" x14ac:dyDescent="0.25">
      <c r="A38" s="5" t="s">
        <v>3</v>
      </c>
      <c r="B38" s="5">
        <v>28</v>
      </c>
      <c r="C38" s="5" t="s">
        <v>1</v>
      </c>
      <c r="D38" s="5" t="s">
        <v>3</v>
      </c>
      <c r="E38" s="5" t="s">
        <v>7</v>
      </c>
      <c r="F38" s="5" t="s">
        <v>0</v>
      </c>
      <c r="G38" s="5">
        <v>26</v>
      </c>
      <c r="H38" s="5">
        <v>3</v>
      </c>
      <c r="I38" s="5">
        <v>15</v>
      </c>
      <c r="J38" s="15" t="s">
        <v>5</v>
      </c>
      <c r="K38">
        <v>1</v>
      </c>
      <c r="L38"/>
    </row>
    <row r="39" spans="1:12" ht="15" x14ac:dyDescent="0.25">
      <c r="J39" s="7" t="s">
        <v>17</v>
      </c>
      <c r="K39"/>
      <c r="L39"/>
    </row>
    <row r="40" spans="1:12" ht="15" x14ac:dyDescent="0.25">
      <c r="J40"/>
      <c r="K40"/>
      <c r="L40"/>
    </row>
    <row r="41" spans="1:12" ht="15" x14ac:dyDescent="0.25">
      <c r="J41"/>
      <c r="K41"/>
      <c r="L41"/>
    </row>
    <row r="42" spans="1:12" ht="15" x14ac:dyDescent="0.25">
      <c r="J42"/>
      <c r="K42"/>
      <c r="L42"/>
    </row>
    <row r="43" spans="1:12" ht="15" x14ac:dyDescent="0.25">
      <c r="J43"/>
      <c r="K43"/>
      <c r="L43"/>
    </row>
  </sheetData>
  <pageMargins left="0.7" right="0.7" top="0.75" bottom="0.75" header="0.3" footer="0.3"/>
  <pageSetup orientation="portrait" r:id="rId4"/>
  <tableParts count="2">
    <tablePart r:id="rId5"/>
    <tablePart r:id="rId6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2-33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Peggy Knock</dc:creator>
  <cp:lastModifiedBy>cobit</cp:lastModifiedBy>
  <cp:lastPrinted>2012-03-25T23:27:58Z</cp:lastPrinted>
  <dcterms:created xsi:type="dcterms:W3CDTF">2008-06-27T15:11:49Z</dcterms:created>
  <dcterms:modified xsi:type="dcterms:W3CDTF">2012-04-01T19:37:04Z</dcterms:modified>
</cp:coreProperties>
</file>