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120" yWindow="105" windowWidth="23505" windowHeight="15990" activeTab="1"/>
  </bookViews>
  <sheets>
    <sheet name="5-4" sheetId="3" r:id="rId1"/>
    <sheet name="2-4" sheetId="5" r:id="rId2"/>
    <sheet name="Sales" sheetId="1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3" l="1"/>
  <c r="B13" i="3"/>
  <c r="B12" i="3"/>
  <c r="E17" i="3"/>
  <c r="E18" i="3"/>
  <c r="B17" i="3"/>
  <c r="A18" i="3"/>
  <c r="B16" i="3"/>
  <c r="J46" i="1"/>
  <c r="J4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</calcChain>
</file>

<file path=xl/sharedStrings.xml><?xml version="1.0" encoding="utf-8"?>
<sst xmlns="http://schemas.openxmlformats.org/spreadsheetml/2006/main" count="39" uniqueCount="38">
  <si>
    <t>Customer</t>
  </si>
  <si>
    <t xml:space="preserve"> Percent Gross Profit</t>
  </si>
  <si>
    <t>Industry Code</t>
  </si>
  <si>
    <t>Sales Data</t>
  </si>
  <si>
    <t>Gross Sales</t>
  </si>
  <si>
    <t>Gross Profit</t>
  </si>
  <si>
    <t>*Rates the amount of competition for sales of the products sold to these customers: 1 = very little competition to 5 = very competitive</t>
  </si>
  <si>
    <t>Competitive Rating*</t>
  </si>
  <si>
    <t>n=</t>
  </si>
  <si>
    <t>average profit =</t>
  </si>
  <si>
    <t>std dev profit =</t>
  </si>
  <si>
    <t>Data</t>
  </si>
  <si>
    <r>
      <t xml:space="preserve">Null Hypothesis                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=</t>
    </r>
  </si>
  <si>
    <t>Level of Significance</t>
  </si>
  <si>
    <t>Sample Size</t>
  </si>
  <si>
    <t>Sample Mean</t>
  </si>
  <si>
    <t>Sample Standard Deviation</t>
  </si>
  <si>
    <t>Intermediate Calculations</t>
  </si>
  <si>
    <t>Standard Error of the Mean</t>
  </si>
  <si>
    <t>Degrees of Freedom</t>
  </si>
  <si>
    <r>
      <t>t</t>
    </r>
    <r>
      <rPr>
        <b/>
        <sz val="11"/>
        <rFont val="Calibri"/>
        <family val="2"/>
      </rPr>
      <t xml:space="preserve"> Test Statistic</t>
    </r>
  </si>
  <si>
    <t>Upper Critical Value</t>
  </si>
  <si>
    <r>
      <t>p</t>
    </r>
    <r>
      <rPr>
        <b/>
        <sz val="11"/>
        <rFont val="Calibri"/>
        <family val="2"/>
      </rPr>
      <t>-Value</t>
    </r>
  </si>
  <si>
    <t>Calculations Area</t>
  </si>
  <si>
    <t>For one-tailed tests:</t>
  </si>
  <si>
    <t>TDIST value</t>
  </si>
  <si>
    <t>1-TDIST value</t>
  </si>
  <si>
    <t>Upper-Tail Test</t>
  </si>
  <si>
    <t>t Test for Hypothesis of the Mean</t>
  </si>
  <si>
    <t>Ho: Average profit per customer &lt;= 4500</t>
  </si>
  <si>
    <t>H1: Average profit per customer &gt; 4500</t>
  </si>
  <si>
    <t>We cannot reject Ho, and therefore accept that the average</t>
  </si>
  <si>
    <t>profit per customer is less than $4500</t>
  </si>
  <si>
    <t>Bins for sales</t>
  </si>
  <si>
    <t>Bins for profit</t>
  </si>
  <si>
    <t>More</t>
  </si>
  <si>
    <t>Frequency</t>
  </si>
  <si>
    <t>Cumulative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</si>
</sst>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0.0%"/>
    <numFmt numFmtId="165" formatCode="0.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Symbol"/>
      <family val="1"/>
      <charset val="2"/>
    </font>
    <font>
      <b/>
      <i/>
      <sz val="11"/>
      <name val="Calibri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0" fillId="0" borderId="0" xfId="1" applyNumberFormat="1" applyFont="1" applyAlignment="1">
      <alignment horizontal="center"/>
    </xf>
    <xf numFmtId="8" fontId="0" fillId="0" borderId="0" xfId="0" applyNumberFormat="1" applyAlignment="1">
      <alignment horizontal="center"/>
    </xf>
    <xf numFmtId="0" fontId="1" fillId="0" borderId="0" xfId="0" applyFont="1"/>
    <xf numFmtId="8" fontId="0" fillId="0" borderId="0" xfId="0" applyNumberFormat="1"/>
    <xf numFmtId="0" fontId="5" fillId="0" borderId="0" xfId="4" applyFont="1" applyAlignment="1">
      <alignment horizontal="left"/>
    </xf>
    <xf numFmtId="0" fontId="6" fillId="0" borderId="0" xfId="4" applyFont="1" applyAlignment="1">
      <alignment horizontal="centerContinuous"/>
    </xf>
    <xf numFmtId="0" fontId="6" fillId="0" borderId="0" xfId="4" applyFont="1"/>
    <xf numFmtId="0" fontId="5" fillId="2" borderId="1" xfId="4" applyFont="1" applyFill="1" applyBorder="1"/>
    <xf numFmtId="0" fontId="5" fillId="0" borderId="0" xfId="4" applyFont="1"/>
    <xf numFmtId="0" fontId="5" fillId="0" borderId="0" xfId="4" applyFont="1" applyBorder="1"/>
    <xf numFmtId="0" fontId="6" fillId="0" borderId="1" xfId="4" applyFont="1" applyBorder="1"/>
    <xf numFmtId="165" fontId="6" fillId="0" borderId="1" xfId="4" applyNumberFormat="1" applyFont="1" applyBorder="1"/>
    <xf numFmtId="0" fontId="8" fillId="3" borderId="1" xfId="4" applyFont="1" applyFill="1" applyBorder="1"/>
    <xf numFmtId="165" fontId="5" fillId="3" borderId="1" xfId="4" applyNumberFormat="1" applyFont="1" applyFill="1" applyBorder="1"/>
    <xf numFmtId="0" fontId="6" fillId="0" borderId="0" xfId="4" applyFont="1" applyBorder="1"/>
    <xf numFmtId="0" fontId="5" fillId="3" borderId="1" xfId="4" applyFont="1" applyFill="1" applyBorder="1" applyAlignment="1">
      <alignment horizontal="centerContinuous"/>
    </xf>
    <xf numFmtId="0" fontId="5" fillId="0" borderId="0" xfId="4" applyFont="1" applyBorder="1" applyAlignment="1">
      <alignment horizontal="center"/>
    </xf>
    <xf numFmtId="0" fontId="5" fillId="3" borderId="1" xfId="4" applyFont="1" applyFill="1" applyBorder="1"/>
    <xf numFmtId="0" fontId="6" fillId="0" borderId="0" xfId="4" applyFont="1" applyBorder="1" applyAlignment="1">
      <alignment horizontal="right"/>
    </xf>
    <xf numFmtId="165" fontId="6" fillId="0" borderId="0" xfId="4" applyNumberFormat="1" applyFont="1"/>
    <xf numFmtId="0" fontId="6" fillId="0" borderId="2" xfId="4" applyFont="1" applyBorder="1" applyAlignment="1">
      <alignment horizontal="centerContinuous"/>
    </xf>
    <xf numFmtId="0" fontId="6" fillId="0" borderId="0" xfId="4" applyFont="1" applyBorder="1" applyAlignment="1">
      <alignment horizontal="left"/>
    </xf>
    <xf numFmtId="0" fontId="6" fillId="0" borderId="0" xfId="4" applyFont="1" applyBorder="1" applyAlignment="1">
      <alignment horizontal="centerContinuous"/>
    </xf>
    <xf numFmtId="0" fontId="5" fillId="2" borderId="1" xfId="4" applyFont="1" applyFill="1" applyBorder="1" applyAlignment="1">
      <alignment horizontal="center"/>
    </xf>
    <xf numFmtId="0" fontId="6" fillId="0" borderId="1" xfId="4" applyFont="1" applyBorder="1" applyAlignment="1">
      <alignment horizontal="center"/>
    </xf>
    <xf numFmtId="0" fontId="2" fillId="4" borderId="0" xfId="0" applyFont="1" applyFill="1" applyAlignmen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3" xfId="0" applyFill="1" applyBorder="1" applyAlignment="1"/>
    <xf numFmtId="0" fontId="9" fillId="0" borderId="4" xfId="0" applyFont="1" applyFill="1" applyBorder="1" applyAlignment="1">
      <alignment horizontal="center"/>
    </xf>
    <xf numFmtId="10" fontId="0" fillId="0" borderId="0" xfId="0" applyNumberFormat="1" applyFill="1" applyBorder="1" applyAlignment="1"/>
    <xf numFmtId="10" fontId="0" fillId="0" borderId="3" xfId="0" applyNumberFormat="1" applyFill="1" applyBorder="1" applyAlignment="1"/>
  </cellXfs>
  <cellStyles count="6">
    <cellStyle name="Followed Hyperlink" xfId="3" builtinId="9" hidden="1"/>
    <cellStyle name="Hyperlink" xfId="2" builtinId="8" hidden="1"/>
    <cellStyle name="Normal" xfId="0" builtinId="0"/>
    <cellStyle name="Normal 2" xfId="4"/>
    <cellStyle name="Percent" xfId="1" builtinId="5"/>
    <cellStyle name="Percent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'2-4'!$A$2:$A$14</c:f>
              <c:strCache>
                <c:ptCount val="13"/>
                <c:pt idx="0">
                  <c:v>15000</c:v>
                </c:pt>
                <c:pt idx="1">
                  <c:v>30000</c:v>
                </c:pt>
                <c:pt idx="2">
                  <c:v>45000</c:v>
                </c:pt>
                <c:pt idx="3">
                  <c:v>60000</c:v>
                </c:pt>
                <c:pt idx="4">
                  <c:v>75000</c:v>
                </c:pt>
                <c:pt idx="5">
                  <c:v>90000</c:v>
                </c:pt>
                <c:pt idx="6">
                  <c:v>105000</c:v>
                </c:pt>
                <c:pt idx="7">
                  <c:v>120000</c:v>
                </c:pt>
                <c:pt idx="8">
                  <c:v>135000</c:v>
                </c:pt>
                <c:pt idx="9">
                  <c:v>150000</c:v>
                </c:pt>
                <c:pt idx="10">
                  <c:v>165000</c:v>
                </c:pt>
                <c:pt idx="11">
                  <c:v>180000</c:v>
                </c:pt>
                <c:pt idx="12">
                  <c:v>More</c:v>
                </c:pt>
              </c:strCache>
            </c:strRef>
          </c:cat>
          <c:val>
            <c:numRef>
              <c:f>'2-4'!$B$2:$B$14</c:f>
              <c:numCache>
                <c:formatCode>General</c:formatCode>
                <c:ptCount val="13"/>
                <c:pt idx="0">
                  <c:v>35</c:v>
                </c:pt>
                <c:pt idx="1">
                  <c:v>8</c:v>
                </c:pt>
                <c:pt idx="2">
                  <c:v>7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847616"/>
        <c:axId val="80849152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strRef>
              <c:f>'2-4'!$A$2:$A$14</c:f>
              <c:strCache>
                <c:ptCount val="13"/>
                <c:pt idx="0">
                  <c:v>15000</c:v>
                </c:pt>
                <c:pt idx="1">
                  <c:v>30000</c:v>
                </c:pt>
                <c:pt idx="2">
                  <c:v>45000</c:v>
                </c:pt>
                <c:pt idx="3">
                  <c:v>60000</c:v>
                </c:pt>
                <c:pt idx="4">
                  <c:v>75000</c:v>
                </c:pt>
                <c:pt idx="5">
                  <c:v>90000</c:v>
                </c:pt>
                <c:pt idx="6">
                  <c:v>105000</c:v>
                </c:pt>
                <c:pt idx="7">
                  <c:v>120000</c:v>
                </c:pt>
                <c:pt idx="8">
                  <c:v>135000</c:v>
                </c:pt>
                <c:pt idx="9">
                  <c:v>150000</c:v>
                </c:pt>
                <c:pt idx="10">
                  <c:v>165000</c:v>
                </c:pt>
                <c:pt idx="11">
                  <c:v>180000</c:v>
                </c:pt>
                <c:pt idx="12">
                  <c:v>More</c:v>
                </c:pt>
              </c:strCache>
            </c:strRef>
          </c:cat>
          <c:val>
            <c:numRef>
              <c:f>'2-4'!$C$2:$C$14</c:f>
              <c:numCache>
                <c:formatCode>0.00%</c:formatCode>
                <c:ptCount val="13"/>
                <c:pt idx="0">
                  <c:v>0.58333333333333337</c:v>
                </c:pt>
                <c:pt idx="1">
                  <c:v>0.71666666666666667</c:v>
                </c:pt>
                <c:pt idx="2">
                  <c:v>0.83333333333333337</c:v>
                </c:pt>
                <c:pt idx="3">
                  <c:v>0.8833333333333333</c:v>
                </c:pt>
                <c:pt idx="4">
                  <c:v>0.9</c:v>
                </c:pt>
                <c:pt idx="5">
                  <c:v>0.91666666666666663</c:v>
                </c:pt>
                <c:pt idx="6">
                  <c:v>0.93333333333333335</c:v>
                </c:pt>
                <c:pt idx="7">
                  <c:v>0.96666666666666667</c:v>
                </c:pt>
                <c:pt idx="8">
                  <c:v>0.98333333333333328</c:v>
                </c:pt>
                <c:pt idx="9">
                  <c:v>0.98333333333333328</c:v>
                </c:pt>
                <c:pt idx="10">
                  <c:v>0.98333333333333328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40608"/>
        <c:axId val="156163456"/>
      </c:lineChart>
      <c:catAx>
        <c:axId val="8084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Bins for sales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0849152"/>
        <c:crosses val="autoZero"/>
        <c:auto val="1"/>
        <c:lblAlgn val="ctr"/>
        <c:lblOffset val="100"/>
        <c:noMultiLvlLbl val="0"/>
      </c:catAx>
      <c:valAx>
        <c:axId val="8084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0847616"/>
        <c:crosses val="autoZero"/>
        <c:crossBetween val="between"/>
      </c:valAx>
      <c:valAx>
        <c:axId val="156163456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123540608"/>
        <c:crosses val="max"/>
        <c:crossBetween val="between"/>
      </c:valAx>
      <c:catAx>
        <c:axId val="123540608"/>
        <c:scaling>
          <c:orientation val="minMax"/>
        </c:scaling>
        <c:delete val="1"/>
        <c:axPos val="b"/>
        <c:majorTickMark val="out"/>
        <c:minorTickMark val="none"/>
        <c:tickLblPos val="nextTo"/>
        <c:crossAx val="156163456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238124</xdr:colOff>
      <xdr:row>0</xdr:row>
      <xdr:rowOff>152399</xdr:rowOff>
    </xdr:from>
    <xdr:to>
      <xdr:col>12</xdr:col>
      <xdr:colOff>95249</xdr:colOff>
      <xdr:row>24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32"/>
  <sheetViews>
    <sheetView workbookViewId="0">
      <selection activeCell="A31" sqref="A31"/>
    </sheetView>
  </sheetViews>
  <sheetFormatPr defaultRowHeight="15" customHeight="1" x14ac:dyDescent="0.25"/>
  <cols>
    <col min="1" max="1" width="26" style="11" customWidth="1"/>
    <col min="2" max="2" width="12.28515625" style="11" customWidth="1"/>
    <col min="3" max="3" width="7.7109375" style="11" customWidth="1"/>
    <col min="4" max="4" width="16.85546875" style="11" customWidth="1"/>
    <col min="5" max="256" width="9.140625" style="11"/>
    <col min="257" max="257" width="26" style="11" customWidth="1"/>
    <col min="258" max="258" width="12.28515625" style="11" customWidth="1"/>
    <col min="259" max="259" width="7.7109375" style="11" customWidth="1"/>
    <col min="260" max="260" width="16.85546875" style="11" customWidth="1"/>
    <col min="261" max="512" width="9.140625" style="11"/>
    <col min="513" max="513" width="26" style="11" customWidth="1"/>
    <col min="514" max="514" width="12.28515625" style="11" customWidth="1"/>
    <col min="515" max="515" width="7.7109375" style="11" customWidth="1"/>
    <col min="516" max="516" width="16.85546875" style="11" customWidth="1"/>
    <col min="517" max="768" width="9.140625" style="11"/>
    <col min="769" max="769" width="26" style="11" customWidth="1"/>
    <col min="770" max="770" width="12.28515625" style="11" customWidth="1"/>
    <col min="771" max="771" width="7.7109375" style="11" customWidth="1"/>
    <col min="772" max="772" width="16.85546875" style="11" customWidth="1"/>
    <col min="773" max="1024" width="9.140625" style="11"/>
    <col min="1025" max="1025" width="26" style="11" customWidth="1"/>
    <col min="1026" max="1026" width="12.28515625" style="11" customWidth="1"/>
    <col min="1027" max="1027" width="7.7109375" style="11" customWidth="1"/>
    <col min="1028" max="1028" width="16.85546875" style="11" customWidth="1"/>
    <col min="1029" max="1280" width="9.140625" style="11"/>
    <col min="1281" max="1281" width="26" style="11" customWidth="1"/>
    <col min="1282" max="1282" width="12.28515625" style="11" customWidth="1"/>
    <col min="1283" max="1283" width="7.7109375" style="11" customWidth="1"/>
    <col min="1284" max="1284" width="16.85546875" style="11" customWidth="1"/>
    <col min="1285" max="1536" width="9.140625" style="11"/>
    <col min="1537" max="1537" width="26" style="11" customWidth="1"/>
    <col min="1538" max="1538" width="12.28515625" style="11" customWidth="1"/>
    <col min="1539" max="1539" width="7.7109375" style="11" customWidth="1"/>
    <col min="1540" max="1540" width="16.85546875" style="11" customWidth="1"/>
    <col min="1541" max="1792" width="9.140625" style="11"/>
    <col min="1793" max="1793" width="26" style="11" customWidth="1"/>
    <col min="1794" max="1794" width="12.28515625" style="11" customWidth="1"/>
    <col min="1795" max="1795" width="7.7109375" style="11" customWidth="1"/>
    <col min="1796" max="1796" width="16.85546875" style="11" customWidth="1"/>
    <col min="1797" max="2048" width="9.140625" style="11"/>
    <col min="2049" max="2049" width="26" style="11" customWidth="1"/>
    <col min="2050" max="2050" width="12.28515625" style="11" customWidth="1"/>
    <col min="2051" max="2051" width="7.7109375" style="11" customWidth="1"/>
    <col min="2052" max="2052" width="16.85546875" style="11" customWidth="1"/>
    <col min="2053" max="2304" width="9.140625" style="11"/>
    <col min="2305" max="2305" width="26" style="11" customWidth="1"/>
    <col min="2306" max="2306" width="12.28515625" style="11" customWidth="1"/>
    <col min="2307" max="2307" width="7.7109375" style="11" customWidth="1"/>
    <col min="2308" max="2308" width="16.85546875" style="11" customWidth="1"/>
    <col min="2309" max="2560" width="9.140625" style="11"/>
    <col min="2561" max="2561" width="26" style="11" customWidth="1"/>
    <col min="2562" max="2562" width="12.28515625" style="11" customWidth="1"/>
    <col min="2563" max="2563" width="7.7109375" style="11" customWidth="1"/>
    <col min="2564" max="2564" width="16.85546875" style="11" customWidth="1"/>
    <col min="2565" max="2816" width="9.140625" style="11"/>
    <col min="2817" max="2817" width="26" style="11" customWidth="1"/>
    <col min="2818" max="2818" width="12.28515625" style="11" customWidth="1"/>
    <col min="2819" max="2819" width="7.7109375" style="11" customWidth="1"/>
    <col min="2820" max="2820" width="16.85546875" style="11" customWidth="1"/>
    <col min="2821" max="3072" width="9.140625" style="11"/>
    <col min="3073" max="3073" width="26" style="11" customWidth="1"/>
    <col min="3074" max="3074" width="12.28515625" style="11" customWidth="1"/>
    <col min="3075" max="3075" width="7.7109375" style="11" customWidth="1"/>
    <col min="3076" max="3076" width="16.85546875" style="11" customWidth="1"/>
    <col min="3077" max="3328" width="9.140625" style="11"/>
    <col min="3329" max="3329" width="26" style="11" customWidth="1"/>
    <col min="3330" max="3330" width="12.28515625" style="11" customWidth="1"/>
    <col min="3331" max="3331" width="7.7109375" style="11" customWidth="1"/>
    <col min="3332" max="3332" width="16.85546875" style="11" customWidth="1"/>
    <col min="3333" max="3584" width="9.140625" style="11"/>
    <col min="3585" max="3585" width="26" style="11" customWidth="1"/>
    <col min="3586" max="3586" width="12.28515625" style="11" customWidth="1"/>
    <col min="3587" max="3587" width="7.7109375" style="11" customWidth="1"/>
    <col min="3588" max="3588" width="16.85546875" style="11" customWidth="1"/>
    <col min="3589" max="3840" width="9.140625" style="11"/>
    <col min="3841" max="3841" width="26" style="11" customWidth="1"/>
    <col min="3842" max="3842" width="12.28515625" style="11" customWidth="1"/>
    <col min="3843" max="3843" width="7.7109375" style="11" customWidth="1"/>
    <col min="3844" max="3844" width="16.85546875" style="11" customWidth="1"/>
    <col min="3845" max="4096" width="9.140625" style="11"/>
    <col min="4097" max="4097" width="26" style="11" customWidth="1"/>
    <col min="4098" max="4098" width="12.28515625" style="11" customWidth="1"/>
    <col min="4099" max="4099" width="7.7109375" style="11" customWidth="1"/>
    <col min="4100" max="4100" width="16.85546875" style="11" customWidth="1"/>
    <col min="4101" max="4352" width="9.140625" style="11"/>
    <col min="4353" max="4353" width="26" style="11" customWidth="1"/>
    <col min="4354" max="4354" width="12.28515625" style="11" customWidth="1"/>
    <col min="4355" max="4355" width="7.7109375" style="11" customWidth="1"/>
    <col min="4356" max="4356" width="16.85546875" style="11" customWidth="1"/>
    <col min="4357" max="4608" width="9.140625" style="11"/>
    <col min="4609" max="4609" width="26" style="11" customWidth="1"/>
    <col min="4610" max="4610" width="12.28515625" style="11" customWidth="1"/>
    <col min="4611" max="4611" width="7.7109375" style="11" customWidth="1"/>
    <col min="4612" max="4612" width="16.85546875" style="11" customWidth="1"/>
    <col min="4613" max="4864" width="9.140625" style="11"/>
    <col min="4865" max="4865" width="26" style="11" customWidth="1"/>
    <col min="4866" max="4866" width="12.28515625" style="11" customWidth="1"/>
    <col min="4867" max="4867" width="7.7109375" style="11" customWidth="1"/>
    <col min="4868" max="4868" width="16.85546875" style="11" customWidth="1"/>
    <col min="4869" max="5120" width="9.140625" style="11"/>
    <col min="5121" max="5121" width="26" style="11" customWidth="1"/>
    <col min="5122" max="5122" width="12.28515625" style="11" customWidth="1"/>
    <col min="5123" max="5123" width="7.7109375" style="11" customWidth="1"/>
    <col min="5124" max="5124" width="16.85546875" style="11" customWidth="1"/>
    <col min="5125" max="5376" width="9.140625" style="11"/>
    <col min="5377" max="5377" width="26" style="11" customWidth="1"/>
    <col min="5378" max="5378" width="12.28515625" style="11" customWidth="1"/>
    <col min="5379" max="5379" width="7.7109375" style="11" customWidth="1"/>
    <col min="5380" max="5380" width="16.85546875" style="11" customWidth="1"/>
    <col min="5381" max="5632" width="9.140625" style="11"/>
    <col min="5633" max="5633" width="26" style="11" customWidth="1"/>
    <col min="5634" max="5634" width="12.28515625" style="11" customWidth="1"/>
    <col min="5635" max="5635" width="7.7109375" style="11" customWidth="1"/>
    <col min="5636" max="5636" width="16.85546875" style="11" customWidth="1"/>
    <col min="5637" max="5888" width="9.140625" style="11"/>
    <col min="5889" max="5889" width="26" style="11" customWidth="1"/>
    <col min="5890" max="5890" width="12.28515625" style="11" customWidth="1"/>
    <col min="5891" max="5891" width="7.7109375" style="11" customWidth="1"/>
    <col min="5892" max="5892" width="16.85546875" style="11" customWidth="1"/>
    <col min="5893" max="6144" width="9.140625" style="11"/>
    <col min="6145" max="6145" width="26" style="11" customWidth="1"/>
    <col min="6146" max="6146" width="12.28515625" style="11" customWidth="1"/>
    <col min="6147" max="6147" width="7.7109375" style="11" customWidth="1"/>
    <col min="6148" max="6148" width="16.85546875" style="11" customWidth="1"/>
    <col min="6149" max="6400" width="9.140625" style="11"/>
    <col min="6401" max="6401" width="26" style="11" customWidth="1"/>
    <col min="6402" max="6402" width="12.28515625" style="11" customWidth="1"/>
    <col min="6403" max="6403" width="7.7109375" style="11" customWidth="1"/>
    <col min="6404" max="6404" width="16.85546875" style="11" customWidth="1"/>
    <col min="6405" max="6656" width="9.140625" style="11"/>
    <col min="6657" max="6657" width="26" style="11" customWidth="1"/>
    <col min="6658" max="6658" width="12.28515625" style="11" customWidth="1"/>
    <col min="6659" max="6659" width="7.7109375" style="11" customWidth="1"/>
    <col min="6660" max="6660" width="16.85546875" style="11" customWidth="1"/>
    <col min="6661" max="6912" width="9.140625" style="11"/>
    <col min="6913" max="6913" width="26" style="11" customWidth="1"/>
    <col min="6914" max="6914" width="12.28515625" style="11" customWidth="1"/>
    <col min="6915" max="6915" width="7.7109375" style="11" customWidth="1"/>
    <col min="6916" max="6916" width="16.85546875" style="11" customWidth="1"/>
    <col min="6917" max="7168" width="9.140625" style="11"/>
    <col min="7169" max="7169" width="26" style="11" customWidth="1"/>
    <col min="7170" max="7170" width="12.28515625" style="11" customWidth="1"/>
    <col min="7171" max="7171" width="7.7109375" style="11" customWidth="1"/>
    <col min="7172" max="7172" width="16.85546875" style="11" customWidth="1"/>
    <col min="7173" max="7424" width="9.140625" style="11"/>
    <col min="7425" max="7425" width="26" style="11" customWidth="1"/>
    <col min="7426" max="7426" width="12.28515625" style="11" customWidth="1"/>
    <col min="7427" max="7427" width="7.7109375" style="11" customWidth="1"/>
    <col min="7428" max="7428" width="16.85546875" style="11" customWidth="1"/>
    <col min="7429" max="7680" width="9.140625" style="11"/>
    <col min="7681" max="7681" width="26" style="11" customWidth="1"/>
    <col min="7682" max="7682" width="12.28515625" style="11" customWidth="1"/>
    <col min="7683" max="7683" width="7.7109375" style="11" customWidth="1"/>
    <col min="7684" max="7684" width="16.85546875" style="11" customWidth="1"/>
    <col min="7685" max="7936" width="9.140625" style="11"/>
    <col min="7937" max="7937" width="26" style="11" customWidth="1"/>
    <col min="7938" max="7938" width="12.28515625" style="11" customWidth="1"/>
    <col min="7939" max="7939" width="7.7109375" style="11" customWidth="1"/>
    <col min="7940" max="7940" width="16.85546875" style="11" customWidth="1"/>
    <col min="7941" max="8192" width="9.140625" style="11"/>
    <col min="8193" max="8193" width="26" style="11" customWidth="1"/>
    <col min="8194" max="8194" width="12.28515625" style="11" customWidth="1"/>
    <col min="8195" max="8195" width="7.7109375" style="11" customWidth="1"/>
    <col min="8196" max="8196" width="16.85546875" style="11" customWidth="1"/>
    <col min="8197" max="8448" width="9.140625" style="11"/>
    <col min="8449" max="8449" width="26" style="11" customWidth="1"/>
    <col min="8450" max="8450" width="12.28515625" style="11" customWidth="1"/>
    <col min="8451" max="8451" width="7.7109375" style="11" customWidth="1"/>
    <col min="8452" max="8452" width="16.85546875" style="11" customWidth="1"/>
    <col min="8453" max="8704" width="9.140625" style="11"/>
    <col min="8705" max="8705" width="26" style="11" customWidth="1"/>
    <col min="8706" max="8706" width="12.28515625" style="11" customWidth="1"/>
    <col min="8707" max="8707" width="7.7109375" style="11" customWidth="1"/>
    <col min="8708" max="8708" width="16.85546875" style="11" customWidth="1"/>
    <col min="8709" max="8960" width="9.140625" style="11"/>
    <col min="8961" max="8961" width="26" style="11" customWidth="1"/>
    <col min="8962" max="8962" width="12.28515625" style="11" customWidth="1"/>
    <col min="8963" max="8963" width="7.7109375" style="11" customWidth="1"/>
    <col min="8964" max="8964" width="16.85546875" style="11" customWidth="1"/>
    <col min="8965" max="9216" width="9.140625" style="11"/>
    <col min="9217" max="9217" width="26" style="11" customWidth="1"/>
    <col min="9218" max="9218" width="12.28515625" style="11" customWidth="1"/>
    <col min="9219" max="9219" width="7.7109375" style="11" customWidth="1"/>
    <col min="9220" max="9220" width="16.85546875" style="11" customWidth="1"/>
    <col min="9221" max="9472" width="9.140625" style="11"/>
    <col min="9473" max="9473" width="26" style="11" customWidth="1"/>
    <col min="9474" max="9474" width="12.28515625" style="11" customWidth="1"/>
    <col min="9475" max="9475" width="7.7109375" style="11" customWidth="1"/>
    <col min="9476" max="9476" width="16.85546875" style="11" customWidth="1"/>
    <col min="9477" max="9728" width="9.140625" style="11"/>
    <col min="9729" max="9729" width="26" style="11" customWidth="1"/>
    <col min="9730" max="9730" width="12.28515625" style="11" customWidth="1"/>
    <col min="9731" max="9731" width="7.7109375" style="11" customWidth="1"/>
    <col min="9732" max="9732" width="16.85546875" style="11" customWidth="1"/>
    <col min="9733" max="9984" width="9.140625" style="11"/>
    <col min="9985" max="9985" width="26" style="11" customWidth="1"/>
    <col min="9986" max="9986" width="12.28515625" style="11" customWidth="1"/>
    <col min="9987" max="9987" width="7.7109375" style="11" customWidth="1"/>
    <col min="9988" max="9988" width="16.85546875" style="11" customWidth="1"/>
    <col min="9989" max="10240" width="9.140625" style="11"/>
    <col min="10241" max="10241" width="26" style="11" customWidth="1"/>
    <col min="10242" max="10242" width="12.28515625" style="11" customWidth="1"/>
    <col min="10243" max="10243" width="7.7109375" style="11" customWidth="1"/>
    <col min="10244" max="10244" width="16.85546875" style="11" customWidth="1"/>
    <col min="10245" max="10496" width="9.140625" style="11"/>
    <col min="10497" max="10497" width="26" style="11" customWidth="1"/>
    <col min="10498" max="10498" width="12.28515625" style="11" customWidth="1"/>
    <col min="10499" max="10499" width="7.7109375" style="11" customWidth="1"/>
    <col min="10500" max="10500" width="16.85546875" style="11" customWidth="1"/>
    <col min="10501" max="10752" width="9.140625" style="11"/>
    <col min="10753" max="10753" width="26" style="11" customWidth="1"/>
    <col min="10754" max="10754" width="12.28515625" style="11" customWidth="1"/>
    <col min="10755" max="10755" width="7.7109375" style="11" customWidth="1"/>
    <col min="10756" max="10756" width="16.85546875" style="11" customWidth="1"/>
    <col min="10757" max="11008" width="9.140625" style="11"/>
    <col min="11009" max="11009" width="26" style="11" customWidth="1"/>
    <col min="11010" max="11010" width="12.28515625" style="11" customWidth="1"/>
    <col min="11011" max="11011" width="7.7109375" style="11" customWidth="1"/>
    <col min="11012" max="11012" width="16.85546875" style="11" customWidth="1"/>
    <col min="11013" max="11264" width="9.140625" style="11"/>
    <col min="11265" max="11265" width="26" style="11" customWidth="1"/>
    <col min="11266" max="11266" width="12.28515625" style="11" customWidth="1"/>
    <col min="11267" max="11267" width="7.7109375" style="11" customWidth="1"/>
    <col min="11268" max="11268" width="16.85546875" style="11" customWidth="1"/>
    <col min="11269" max="11520" width="9.140625" style="11"/>
    <col min="11521" max="11521" width="26" style="11" customWidth="1"/>
    <col min="11522" max="11522" width="12.28515625" style="11" customWidth="1"/>
    <col min="11523" max="11523" width="7.7109375" style="11" customWidth="1"/>
    <col min="11524" max="11524" width="16.85546875" style="11" customWidth="1"/>
    <col min="11525" max="11776" width="9.140625" style="11"/>
    <col min="11777" max="11777" width="26" style="11" customWidth="1"/>
    <col min="11778" max="11778" width="12.28515625" style="11" customWidth="1"/>
    <col min="11779" max="11779" width="7.7109375" style="11" customWidth="1"/>
    <col min="11780" max="11780" width="16.85546875" style="11" customWidth="1"/>
    <col min="11781" max="12032" width="9.140625" style="11"/>
    <col min="12033" max="12033" width="26" style="11" customWidth="1"/>
    <col min="12034" max="12034" width="12.28515625" style="11" customWidth="1"/>
    <col min="12035" max="12035" width="7.7109375" style="11" customWidth="1"/>
    <col min="12036" max="12036" width="16.85546875" style="11" customWidth="1"/>
    <col min="12037" max="12288" width="9.140625" style="11"/>
    <col min="12289" max="12289" width="26" style="11" customWidth="1"/>
    <col min="12290" max="12290" width="12.28515625" style="11" customWidth="1"/>
    <col min="12291" max="12291" width="7.7109375" style="11" customWidth="1"/>
    <col min="12292" max="12292" width="16.85546875" style="11" customWidth="1"/>
    <col min="12293" max="12544" width="9.140625" style="11"/>
    <col min="12545" max="12545" width="26" style="11" customWidth="1"/>
    <col min="12546" max="12546" width="12.28515625" style="11" customWidth="1"/>
    <col min="12547" max="12547" width="7.7109375" style="11" customWidth="1"/>
    <col min="12548" max="12548" width="16.85546875" style="11" customWidth="1"/>
    <col min="12549" max="12800" width="9.140625" style="11"/>
    <col min="12801" max="12801" width="26" style="11" customWidth="1"/>
    <col min="12802" max="12802" width="12.28515625" style="11" customWidth="1"/>
    <col min="12803" max="12803" width="7.7109375" style="11" customWidth="1"/>
    <col min="12804" max="12804" width="16.85546875" style="11" customWidth="1"/>
    <col min="12805" max="13056" width="9.140625" style="11"/>
    <col min="13057" max="13057" width="26" style="11" customWidth="1"/>
    <col min="13058" max="13058" width="12.28515625" style="11" customWidth="1"/>
    <col min="13059" max="13059" width="7.7109375" style="11" customWidth="1"/>
    <col min="13060" max="13060" width="16.85546875" style="11" customWidth="1"/>
    <col min="13061" max="13312" width="9.140625" style="11"/>
    <col min="13313" max="13313" width="26" style="11" customWidth="1"/>
    <col min="13314" max="13314" width="12.28515625" style="11" customWidth="1"/>
    <col min="13315" max="13315" width="7.7109375" style="11" customWidth="1"/>
    <col min="13316" max="13316" width="16.85546875" style="11" customWidth="1"/>
    <col min="13317" max="13568" width="9.140625" style="11"/>
    <col min="13569" max="13569" width="26" style="11" customWidth="1"/>
    <col min="13570" max="13570" width="12.28515625" style="11" customWidth="1"/>
    <col min="13571" max="13571" width="7.7109375" style="11" customWidth="1"/>
    <col min="13572" max="13572" width="16.85546875" style="11" customWidth="1"/>
    <col min="13573" max="13824" width="9.140625" style="11"/>
    <col min="13825" max="13825" width="26" style="11" customWidth="1"/>
    <col min="13826" max="13826" width="12.28515625" style="11" customWidth="1"/>
    <col min="13827" max="13827" width="7.7109375" style="11" customWidth="1"/>
    <col min="13828" max="13828" width="16.85546875" style="11" customWidth="1"/>
    <col min="13829" max="14080" width="9.140625" style="11"/>
    <col min="14081" max="14081" width="26" style="11" customWidth="1"/>
    <col min="14082" max="14082" width="12.28515625" style="11" customWidth="1"/>
    <col min="14083" max="14083" width="7.7109375" style="11" customWidth="1"/>
    <col min="14084" max="14084" width="16.85546875" style="11" customWidth="1"/>
    <col min="14085" max="14336" width="9.140625" style="11"/>
    <col min="14337" max="14337" width="26" style="11" customWidth="1"/>
    <col min="14338" max="14338" width="12.28515625" style="11" customWidth="1"/>
    <col min="14339" max="14339" width="7.7109375" style="11" customWidth="1"/>
    <col min="14340" max="14340" width="16.85546875" style="11" customWidth="1"/>
    <col min="14341" max="14592" width="9.140625" style="11"/>
    <col min="14593" max="14593" width="26" style="11" customWidth="1"/>
    <col min="14594" max="14594" width="12.28515625" style="11" customWidth="1"/>
    <col min="14595" max="14595" width="7.7109375" style="11" customWidth="1"/>
    <col min="14596" max="14596" width="16.85546875" style="11" customWidth="1"/>
    <col min="14597" max="14848" width="9.140625" style="11"/>
    <col min="14849" max="14849" width="26" style="11" customWidth="1"/>
    <col min="14850" max="14850" width="12.28515625" style="11" customWidth="1"/>
    <col min="14851" max="14851" width="7.7109375" style="11" customWidth="1"/>
    <col min="14852" max="14852" width="16.85546875" style="11" customWidth="1"/>
    <col min="14853" max="15104" width="9.140625" style="11"/>
    <col min="15105" max="15105" width="26" style="11" customWidth="1"/>
    <col min="15106" max="15106" width="12.28515625" style="11" customWidth="1"/>
    <col min="15107" max="15107" width="7.7109375" style="11" customWidth="1"/>
    <col min="15108" max="15108" width="16.85546875" style="11" customWidth="1"/>
    <col min="15109" max="15360" width="9.140625" style="11"/>
    <col min="15361" max="15361" width="26" style="11" customWidth="1"/>
    <col min="15362" max="15362" width="12.28515625" style="11" customWidth="1"/>
    <col min="15363" max="15363" width="7.7109375" style="11" customWidth="1"/>
    <col min="15364" max="15364" width="16.85546875" style="11" customWidth="1"/>
    <col min="15365" max="15616" width="9.140625" style="11"/>
    <col min="15617" max="15617" width="26" style="11" customWidth="1"/>
    <col min="15618" max="15618" width="12.28515625" style="11" customWidth="1"/>
    <col min="15619" max="15619" width="7.7109375" style="11" customWidth="1"/>
    <col min="15620" max="15620" width="16.85546875" style="11" customWidth="1"/>
    <col min="15621" max="15872" width="9.140625" style="11"/>
    <col min="15873" max="15873" width="26" style="11" customWidth="1"/>
    <col min="15874" max="15874" width="12.28515625" style="11" customWidth="1"/>
    <col min="15875" max="15875" width="7.7109375" style="11" customWidth="1"/>
    <col min="15876" max="15876" width="16.85546875" style="11" customWidth="1"/>
    <col min="15877" max="16128" width="9.140625" style="11"/>
    <col min="16129" max="16129" width="26" style="11" customWidth="1"/>
    <col min="16130" max="16130" width="12.28515625" style="11" customWidth="1"/>
    <col min="16131" max="16131" width="7.7109375" style="11" customWidth="1"/>
    <col min="16132" max="16132" width="16.85546875" style="11" customWidth="1"/>
    <col min="16133" max="16384" width="9.140625" style="11"/>
  </cols>
  <sheetData>
    <row r="1" spans="1:5" ht="15" customHeight="1" x14ac:dyDescent="0.25">
      <c r="A1" s="9" t="s">
        <v>28</v>
      </c>
      <c r="B1" s="10"/>
      <c r="C1" s="10"/>
    </row>
    <row r="3" spans="1:5" ht="15" customHeight="1" x14ac:dyDescent="0.25">
      <c r="A3" s="28" t="s">
        <v>11</v>
      </c>
      <c r="B3" s="28"/>
    </row>
    <row r="4" spans="1:5" ht="15" customHeight="1" x14ac:dyDescent="0.25">
      <c r="A4" s="12" t="s">
        <v>12</v>
      </c>
      <c r="B4" s="12">
        <v>4500</v>
      </c>
      <c r="C4" s="13"/>
    </row>
    <row r="5" spans="1:5" ht="15" customHeight="1" x14ac:dyDescent="0.25">
      <c r="A5" s="12" t="s">
        <v>13</v>
      </c>
      <c r="B5" s="12">
        <v>0.05</v>
      </c>
      <c r="C5" s="13"/>
    </row>
    <row r="6" spans="1:5" ht="15" customHeight="1" x14ac:dyDescent="0.25">
      <c r="A6" s="12" t="s">
        <v>14</v>
      </c>
      <c r="B6" s="12">
        <v>60</v>
      </c>
      <c r="C6" s="13"/>
    </row>
    <row r="7" spans="1:5" ht="15" customHeight="1" x14ac:dyDescent="0.25">
      <c r="A7" s="12" t="s">
        <v>15</v>
      </c>
      <c r="B7" s="12">
        <v>4239.16</v>
      </c>
      <c r="C7" s="14"/>
    </row>
    <row r="8" spans="1:5" ht="15" customHeight="1" x14ac:dyDescent="0.25">
      <c r="A8" s="12" t="s">
        <v>16</v>
      </c>
      <c r="B8" s="12">
        <v>5811.73</v>
      </c>
      <c r="C8" s="14"/>
    </row>
    <row r="9" spans="1:5" ht="15" customHeight="1" x14ac:dyDescent="0.25">
      <c r="A9" s="14"/>
      <c r="B9" s="14"/>
      <c r="C9" s="14"/>
    </row>
    <row r="10" spans="1:5" ht="15" customHeight="1" x14ac:dyDescent="0.25">
      <c r="A10" s="29" t="s">
        <v>17</v>
      </c>
      <c r="B10" s="29"/>
      <c r="C10" s="14"/>
    </row>
    <row r="11" spans="1:5" ht="15" customHeight="1" x14ac:dyDescent="0.25">
      <c r="A11" s="15" t="s">
        <v>18</v>
      </c>
      <c r="B11" s="16">
        <f>B8/SQRT(B6)</f>
        <v>750.29111675513423</v>
      </c>
    </row>
    <row r="12" spans="1:5" ht="15" customHeight="1" x14ac:dyDescent="0.25">
      <c r="A12" s="15" t="s">
        <v>19</v>
      </c>
      <c r="B12" s="15">
        <f>B6-1</f>
        <v>59</v>
      </c>
      <c r="D12" s="13"/>
      <c r="E12" s="13"/>
    </row>
    <row r="13" spans="1:5" ht="15" customHeight="1" x14ac:dyDescent="0.25">
      <c r="A13" s="17" t="s">
        <v>20</v>
      </c>
      <c r="B13" s="18">
        <f>(B7-B4)/B11</f>
        <v>-0.34765172367771502</v>
      </c>
      <c r="C13" s="19"/>
    </row>
    <row r="14" spans="1:5" ht="15" customHeight="1" x14ac:dyDescent="0.25">
      <c r="A14" s="19"/>
      <c r="B14" s="19"/>
      <c r="C14" s="19"/>
    </row>
    <row r="15" spans="1:5" ht="15" customHeight="1" x14ac:dyDescent="0.25">
      <c r="A15" s="20" t="s">
        <v>27</v>
      </c>
      <c r="B15" s="20"/>
      <c r="C15" s="21"/>
      <c r="D15" s="25" t="s">
        <v>23</v>
      </c>
      <c r="E15" s="25"/>
    </row>
    <row r="16" spans="1:5" ht="15" customHeight="1" x14ac:dyDescent="0.25">
      <c r="A16" s="22" t="s">
        <v>21</v>
      </c>
      <c r="B16" s="18">
        <f>(TINV(2*B5,B12))</f>
        <v>1.6710930321038957</v>
      </c>
      <c r="C16" s="13"/>
      <c r="D16" s="26" t="s">
        <v>24</v>
      </c>
      <c r="E16" s="27"/>
    </row>
    <row r="17" spans="1:6" ht="15" customHeight="1" x14ac:dyDescent="0.25">
      <c r="A17" s="17" t="s">
        <v>22</v>
      </c>
      <c r="B17" s="18">
        <f>IF(B13&lt;0,E18,E17)</f>
        <v>0.63533051010388419</v>
      </c>
      <c r="C17" s="13"/>
      <c r="D17" s="26" t="s">
        <v>25</v>
      </c>
      <c r="E17" s="19">
        <f>TDIST(ABS(B13),B12,1)</f>
        <v>0.36466948989611581</v>
      </c>
    </row>
    <row r="18" spans="1:6" ht="15" customHeight="1" x14ac:dyDescent="0.25">
      <c r="A18" s="20" t="str">
        <f>IF(B17&lt;$B$5,"Reject the null hypothesis","Do not reject the null hypothesis")</f>
        <v>Do not reject the null hypothesis</v>
      </c>
      <c r="B18" s="20"/>
      <c r="C18" s="13"/>
      <c r="D18" s="26" t="s">
        <v>26</v>
      </c>
      <c r="E18" s="19">
        <f>1-E17</f>
        <v>0.63533051010388419</v>
      </c>
    </row>
    <row r="19" spans="1:6" ht="15" customHeight="1" x14ac:dyDescent="0.25">
      <c r="C19" s="21"/>
      <c r="D19" s="23"/>
      <c r="E19" s="19"/>
    </row>
    <row r="20" spans="1:6" ht="15" customHeight="1" x14ac:dyDescent="0.25">
      <c r="C20" s="21"/>
    </row>
    <row r="21" spans="1:6" ht="15" customHeight="1" x14ac:dyDescent="0.25">
      <c r="A21" s="11" t="s">
        <v>29</v>
      </c>
      <c r="C21" s="21"/>
    </row>
    <row r="22" spans="1:6" ht="15" customHeight="1" x14ac:dyDescent="0.25">
      <c r="A22" s="11" t="s">
        <v>30</v>
      </c>
      <c r="C22" s="13"/>
    </row>
    <row r="23" spans="1:6" ht="15" customHeight="1" x14ac:dyDescent="0.25">
      <c r="C23" s="13"/>
    </row>
    <row r="24" spans="1:6" ht="15" customHeight="1" x14ac:dyDescent="0.25">
      <c r="A24" s="11" t="s">
        <v>31</v>
      </c>
      <c r="C24" s="21"/>
    </row>
    <row r="25" spans="1:6" ht="15" customHeight="1" x14ac:dyDescent="0.25">
      <c r="A25" s="11" t="s">
        <v>32</v>
      </c>
      <c r="C25" s="14"/>
    </row>
    <row r="26" spans="1:6" ht="15" customHeight="1" x14ac:dyDescent="0.25">
      <c r="C26" s="21"/>
    </row>
    <row r="27" spans="1:6" ht="15" customHeight="1" x14ac:dyDescent="0.25">
      <c r="C27" s="13"/>
    </row>
    <row r="28" spans="1:6" ht="15" customHeight="1" x14ac:dyDescent="0.25">
      <c r="C28" s="13"/>
    </row>
    <row r="29" spans="1:6" ht="15" customHeight="1" x14ac:dyDescent="0.25">
      <c r="C29" s="21"/>
    </row>
    <row r="32" spans="1:6" ht="15" customHeight="1" x14ac:dyDescent="0.25">
      <c r="F32" s="24"/>
    </row>
  </sheetData>
  <mergeCells count="2">
    <mergeCell ref="A3:B3"/>
    <mergeCell ref="A10:B10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36" sqref="B36"/>
    </sheetView>
  </sheetViews>
  <sheetFormatPr defaultRowHeight="12.75" x14ac:dyDescent="0.2"/>
  <sheetData>
    <row r="1" spans="1:3" x14ac:dyDescent="0.2">
      <c r="A1" s="34" t="s">
        <v>33</v>
      </c>
      <c r="B1" s="34" t="s">
        <v>36</v>
      </c>
      <c r="C1" s="34" t="s">
        <v>37</v>
      </c>
    </row>
    <row r="2" spans="1:3" x14ac:dyDescent="0.2">
      <c r="A2" s="31">
        <v>15000</v>
      </c>
      <c r="B2" s="32">
        <v>35</v>
      </c>
      <c r="C2" s="35">
        <v>0.58333333333333337</v>
      </c>
    </row>
    <row r="3" spans="1:3" x14ac:dyDescent="0.2">
      <c r="A3" s="31">
        <v>30000</v>
      </c>
      <c r="B3" s="32">
        <v>8</v>
      </c>
      <c r="C3" s="35">
        <v>0.71666666666666667</v>
      </c>
    </row>
    <row r="4" spans="1:3" x14ac:dyDescent="0.2">
      <c r="A4" s="31">
        <v>45000</v>
      </c>
      <c r="B4" s="32">
        <v>7</v>
      </c>
      <c r="C4" s="35">
        <v>0.83333333333333337</v>
      </c>
    </row>
    <row r="5" spans="1:3" x14ac:dyDescent="0.2">
      <c r="A5" s="31">
        <v>60000</v>
      </c>
      <c r="B5" s="32">
        <v>3</v>
      </c>
      <c r="C5" s="35">
        <v>0.8833333333333333</v>
      </c>
    </row>
    <row r="6" spans="1:3" x14ac:dyDescent="0.2">
      <c r="A6" s="31">
        <v>75000</v>
      </c>
      <c r="B6" s="32">
        <v>1</v>
      </c>
      <c r="C6" s="35">
        <v>0.9</v>
      </c>
    </row>
    <row r="7" spans="1:3" x14ac:dyDescent="0.2">
      <c r="A7" s="31">
        <v>90000</v>
      </c>
      <c r="B7" s="32">
        <v>1</v>
      </c>
      <c r="C7" s="35">
        <v>0.91666666666666663</v>
      </c>
    </row>
    <row r="8" spans="1:3" x14ac:dyDescent="0.2">
      <c r="A8" s="31">
        <v>105000</v>
      </c>
      <c r="B8" s="32">
        <v>1</v>
      </c>
      <c r="C8" s="35">
        <v>0.93333333333333335</v>
      </c>
    </row>
    <row r="9" spans="1:3" x14ac:dyDescent="0.2">
      <c r="A9" s="31">
        <v>120000</v>
      </c>
      <c r="B9" s="32">
        <v>2</v>
      </c>
      <c r="C9" s="35">
        <v>0.96666666666666667</v>
      </c>
    </row>
    <row r="10" spans="1:3" x14ac:dyDescent="0.2">
      <c r="A10" s="31">
        <v>135000</v>
      </c>
      <c r="B10" s="32">
        <v>1</v>
      </c>
      <c r="C10" s="35">
        <v>0.98333333333333328</v>
      </c>
    </row>
    <row r="11" spans="1:3" x14ac:dyDescent="0.2">
      <c r="A11" s="31">
        <v>150000</v>
      </c>
      <c r="B11" s="32">
        <v>0</v>
      </c>
      <c r="C11" s="35">
        <v>0.98333333333333328</v>
      </c>
    </row>
    <row r="12" spans="1:3" x14ac:dyDescent="0.2">
      <c r="A12" s="31">
        <v>165000</v>
      </c>
      <c r="B12" s="32">
        <v>0</v>
      </c>
      <c r="C12" s="35">
        <v>0.98333333333333328</v>
      </c>
    </row>
    <row r="13" spans="1:3" x14ac:dyDescent="0.2">
      <c r="A13" s="31">
        <v>180000</v>
      </c>
      <c r="B13" s="32">
        <v>1</v>
      </c>
      <c r="C13" s="35">
        <v>1</v>
      </c>
    </row>
    <row r="14" spans="1:3" ht="13.5" thickBot="1" x14ac:dyDescent="0.25">
      <c r="A14" s="33" t="s">
        <v>35</v>
      </c>
      <c r="B14" s="33">
        <v>0</v>
      </c>
      <c r="C14" s="36">
        <v>1</v>
      </c>
    </row>
  </sheetData>
  <sortState ref="A2:A13">
    <sortCondition ref="A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opLeftCell="A3" zoomScale="150" zoomScaleNormal="150" zoomScalePageLayoutView="150" workbookViewId="0">
      <selection activeCell="C3" sqref="C3:C63"/>
    </sheetView>
  </sheetViews>
  <sheetFormatPr defaultColWidth="8.85546875" defaultRowHeight="12.75" x14ac:dyDescent="0.2"/>
  <cols>
    <col min="1" max="1" width="10.7109375" style="4" bestFit="1" customWidth="1"/>
    <col min="2" max="2" width="20.28515625" style="4" bestFit="1" customWidth="1"/>
    <col min="3" max="3" width="12.140625" style="4" bestFit="1" customWidth="1"/>
    <col min="4" max="4" width="13.28515625" style="4" bestFit="1" customWidth="1"/>
    <col min="5" max="5" width="12" style="4" bestFit="1" customWidth="1"/>
    <col min="6" max="6" width="13.5703125" style="4" bestFit="1" customWidth="1"/>
    <col min="7" max="7" width="12.42578125" style="4" bestFit="1" customWidth="1"/>
    <col min="8" max="8" width="17.140625" style="4" bestFit="1" customWidth="1"/>
    <col min="9" max="9" width="14.28515625" bestFit="1" customWidth="1"/>
    <col min="10" max="10" width="10" bestFit="1" customWidth="1"/>
  </cols>
  <sheetData>
    <row r="1" spans="1:8" x14ac:dyDescent="0.2">
      <c r="A1" s="3" t="s">
        <v>3</v>
      </c>
    </row>
    <row r="3" spans="1:8" s="2" customFormat="1" x14ac:dyDescent="0.2">
      <c r="A3" s="3" t="s">
        <v>0</v>
      </c>
      <c r="B3" s="3" t="s">
        <v>1</v>
      </c>
      <c r="C3" s="30" t="s">
        <v>4</v>
      </c>
      <c r="D3" s="30" t="s">
        <v>33</v>
      </c>
      <c r="E3" s="30" t="s">
        <v>5</v>
      </c>
      <c r="F3" s="30" t="s">
        <v>34</v>
      </c>
      <c r="G3" s="3" t="s">
        <v>2</v>
      </c>
      <c r="H3" s="3" t="s">
        <v>7</v>
      </c>
    </row>
    <row r="4" spans="1:8" x14ac:dyDescent="0.2">
      <c r="A4" s="1">
        <v>1</v>
      </c>
      <c r="B4" s="5">
        <v>0.51</v>
      </c>
      <c r="C4" s="6">
        <v>170</v>
      </c>
      <c r="D4" s="6">
        <v>15000</v>
      </c>
      <c r="E4" s="6">
        <f>B4*C4</f>
        <v>86.7</v>
      </c>
      <c r="F4" s="6"/>
      <c r="G4" s="1">
        <v>1</v>
      </c>
      <c r="H4" s="1">
        <v>2</v>
      </c>
    </row>
    <row r="5" spans="1:8" x14ac:dyDescent="0.2">
      <c r="A5" s="1">
        <v>2</v>
      </c>
      <c r="B5" s="5">
        <v>0.32</v>
      </c>
      <c r="C5" s="6">
        <v>181</v>
      </c>
      <c r="D5" s="6">
        <v>30000</v>
      </c>
      <c r="E5" s="6">
        <f t="shared" ref="E5:E63" si="0">B5*C5</f>
        <v>57.92</v>
      </c>
      <c r="F5" s="6"/>
      <c r="G5" s="1">
        <v>3</v>
      </c>
      <c r="H5" s="1">
        <v>4</v>
      </c>
    </row>
    <row r="6" spans="1:8" x14ac:dyDescent="0.2">
      <c r="A6" s="1">
        <v>3</v>
      </c>
      <c r="B6" s="5">
        <v>0.2</v>
      </c>
      <c r="C6" s="6">
        <v>203</v>
      </c>
      <c r="D6" s="6">
        <v>45000</v>
      </c>
      <c r="E6" s="6">
        <f t="shared" si="0"/>
        <v>40.6</v>
      </c>
      <c r="F6" s="6"/>
      <c r="G6" s="1">
        <v>2</v>
      </c>
      <c r="H6" s="1">
        <v>2</v>
      </c>
    </row>
    <row r="7" spans="1:8" x14ac:dyDescent="0.2">
      <c r="A7" s="1">
        <v>4</v>
      </c>
      <c r="B7" s="5">
        <v>0.22</v>
      </c>
      <c r="C7" s="6">
        <v>249</v>
      </c>
      <c r="D7" s="6">
        <v>60000</v>
      </c>
      <c r="E7" s="6">
        <f t="shared" si="0"/>
        <v>54.78</v>
      </c>
      <c r="F7" s="6"/>
      <c r="G7" s="1">
        <v>5</v>
      </c>
      <c r="H7" s="1">
        <v>1</v>
      </c>
    </row>
    <row r="8" spans="1:8" x14ac:dyDescent="0.2">
      <c r="A8" s="1">
        <v>5</v>
      </c>
      <c r="B8" s="5">
        <v>0.21</v>
      </c>
      <c r="C8" s="6">
        <v>476</v>
      </c>
      <c r="D8" s="6">
        <v>75000</v>
      </c>
      <c r="E8" s="6">
        <f t="shared" si="0"/>
        <v>99.96</v>
      </c>
      <c r="F8" s="6"/>
      <c r="G8" s="1">
        <v>5</v>
      </c>
      <c r="H8" s="1">
        <v>1</v>
      </c>
    </row>
    <row r="9" spans="1:8" x14ac:dyDescent="0.2">
      <c r="A9" s="1">
        <v>6</v>
      </c>
      <c r="B9" s="5">
        <v>0.21</v>
      </c>
      <c r="C9" s="6">
        <v>476</v>
      </c>
      <c r="D9" s="6">
        <v>90000</v>
      </c>
      <c r="E9" s="6">
        <f t="shared" si="0"/>
        <v>99.96</v>
      </c>
      <c r="F9" s="6"/>
      <c r="G9" s="1">
        <v>5</v>
      </c>
      <c r="H9" s="1">
        <v>4</v>
      </c>
    </row>
    <row r="10" spans="1:8" x14ac:dyDescent="0.2">
      <c r="A10" s="1">
        <v>7</v>
      </c>
      <c r="B10" s="5">
        <v>0.22</v>
      </c>
      <c r="C10" s="6">
        <v>635</v>
      </c>
      <c r="D10" s="6">
        <v>105000</v>
      </c>
      <c r="E10" s="6">
        <f t="shared" si="0"/>
        <v>139.69999999999999</v>
      </c>
      <c r="F10" s="6"/>
      <c r="G10" s="1">
        <v>2</v>
      </c>
      <c r="H10" s="1">
        <v>3</v>
      </c>
    </row>
    <row r="11" spans="1:8" x14ac:dyDescent="0.2">
      <c r="A11" s="1">
        <v>8</v>
      </c>
      <c r="B11" s="5">
        <v>0.34</v>
      </c>
      <c r="C11" s="6">
        <v>856</v>
      </c>
      <c r="D11" s="6">
        <v>120000</v>
      </c>
      <c r="E11" s="6">
        <f t="shared" si="0"/>
        <v>291.04000000000002</v>
      </c>
      <c r="F11" s="6"/>
      <c r="G11" s="1">
        <v>3</v>
      </c>
      <c r="H11" s="1">
        <v>3</v>
      </c>
    </row>
    <row r="12" spans="1:8" x14ac:dyDescent="0.2">
      <c r="A12" s="1">
        <v>9</v>
      </c>
      <c r="B12" s="5">
        <v>0.26</v>
      </c>
      <c r="C12" s="6">
        <v>1062</v>
      </c>
      <c r="D12" s="6">
        <v>135000</v>
      </c>
      <c r="E12" s="6">
        <f t="shared" si="0"/>
        <v>276.12</v>
      </c>
      <c r="F12" s="6"/>
      <c r="G12" s="1">
        <v>4</v>
      </c>
      <c r="H12" s="1">
        <v>2</v>
      </c>
    </row>
    <row r="13" spans="1:8" x14ac:dyDescent="0.2">
      <c r="A13" s="1">
        <v>10</v>
      </c>
      <c r="B13" s="5">
        <v>0.16550000000000001</v>
      </c>
      <c r="C13" s="6">
        <v>1110</v>
      </c>
      <c r="D13" s="6">
        <v>150000</v>
      </c>
      <c r="E13" s="6">
        <f t="shared" si="0"/>
        <v>183.70500000000001</v>
      </c>
      <c r="F13" s="6"/>
      <c r="G13" s="1">
        <v>7</v>
      </c>
      <c r="H13" s="1">
        <v>3</v>
      </c>
    </row>
    <row r="14" spans="1:8" x14ac:dyDescent="0.2">
      <c r="A14" s="1">
        <v>11</v>
      </c>
      <c r="B14" s="5">
        <v>0.2</v>
      </c>
      <c r="C14" s="6">
        <v>1153</v>
      </c>
      <c r="D14" s="6">
        <v>165000</v>
      </c>
      <c r="E14" s="6">
        <f t="shared" si="0"/>
        <v>230.60000000000002</v>
      </c>
      <c r="F14" s="6"/>
      <c r="G14" s="1">
        <v>7</v>
      </c>
      <c r="H14" s="1">
        <v>3</v>
      </c>
    </row>
    <row r="15" spans="1:8" x14ac:dyDescent="0.2">
      <c r="A15" s="1">
        <v>12</v>
      </c>
      <c r="B15" s="5">
        <v>0.36</v>
      </c>
      <c r="C15" s="6">
        <v>1392</v>
      </c>
      <c r="D15" s="6">
        <v>180000</v>
      </c>
      <c r="E15" s="6">
        <f t="shared" si="0"/>
        <v>501.12</v>
      </c>
      <c r="F15" s="6"/>
      <c r="G15" s="1">
        <v>4</v>
      </c>
      <c r="H15" s="1">
        <v>2</v>
      </c>
    </row>
    <row r="16" spans="1:8" x14ac:dyDescent="0.2">
      <c r="A16" s="1">
        <v>13</v>
      </c>
      <c r="B16" s="5">
        <v>0.18</v>
      </c>
      <c r="C16" s="6">
        <v>1743</v>
      </c>
      <c r="D16" s="6"/>
      <c r="E16" s="6">
        <f t="shared" si="0"/>
        <v>313.74</v>
      </c>
      <c r="F16" s="6"/>
      <c r="G16" s="1">
        <v>4</v>
      </c>
      <c r="H16" s="1">
        <v>2</v>
      </c>
    </row>
    <row r="17" spans="1:8" x14ac:dyDescent="0.2">
      <c r="A17" s="1">
        <v>14</v>
      </c>
      <c r="B17" s="5">
        <v>0.2</v>
      </c>
      <c r="C17" s="6">
        <v>2307</v>
      </c>
      <c r="D17" s="6"/>
      <c r="E17" s="6">
        <f t="shared" si="0"/>
        <v>461.40000000000003</v>
      </c>
      <c r="F17" s="6"/>
      <c r="G17" s="1">
        <v>7</v>
      </c>
      <c r="H17" s="1">
        <v>3</v>
      </c>
    </row>
    <row r="18" spans="1:8" x14ac:dyDescent="0.2">
      <c r="A18" s="1">
        <v>15</v>
      </c>
      <c r="B18" s="5">
        <v>0.05</v>
      </c>
      <c r="C18" s="6">
        <v>2534</v>
      </c>
      <c r="D18" s="6"/>
      <c r="E18" s="6">
        <f t="shared" si="0"/>
        <v>126.7</v>
      </c>
      <c r="F18" s="6"/>
      <c r="G18" s="1">
        <v>4</v>
      </c>
      <c r="H18" s="1">
        <v>5</v>
      </c>
    </row>
    <row r="19" spans="1:8" x14ac:dyDescent="0.2">
      <c r="A19" s="1">
        <v>16</v>
      </c>
      <c r="B19" s="5">
        <v>0.28999999999999998</v>
      </c>
      <c r="C19" s="6">
        <v>2683</v>
      </c>
      <c r="D19" s="6"/>
      <c r="E19" s="6">
        <f t="shared" si="0"/>
        <v>778.06999999999994</v>
      </c>
      <c r="F19" s="6"/>
      <c r="G19" s="1">
        <v>7</v>
      </c>
      <c r="H19" s="1">
        <v>2</v>
      </c>
    </row>
    <row r="20" spans="1:8" x14ac:dyDescent="0.2">
      <c r="A20" s="1">
        <v>17</v>
      </c>
      <c r="B20" s="5">
        <v>0.1</v>
      </c>
      <c r="C20" s="6">
        <v>2780</v>
      </c>
      <c r="D20" s="6"/>
      <c r="E20" s="6">
        <f t="shared" si="0"/>
        <v>278</v>
      </c>
      <c r="F20" s="6"/>
      <c r="G20" s="1">
        <v>2</v>
      </c>
      <c r="H20" s="1">
        <v>3</v>
      </c>
    </row>
    <row r="21" spans="1:8" x14ac:dyDescent="0.2">
      <c r="A21" s="1">
        <v>18</v>
      </c>
      <c r="B21" s="5">
        <v>0.37</v>
      </c>
      <c r="C21" s="6">
        <v>3272</v>
      </c>
      <c r="D21" s="6"/>
      <c r="E21" s="6">
        <f t="shared" si="0"/>
        <v>1210.6399999999999</v>
      </c>
      <c r="F21" s="6"/>
      <c r="G21" s="1">
        <v>5</v>
      </c>
      <c r="H21" s="1">
        <v>3</v>
      </c>
    </row>
    <row r="22" spans="1:8" x14ac:dyDescent="0.2">
      <c r="A22" s="1">
        <v>19</v>
      </c>
      <c r="B22" s="5">
        <v>0.6</v>
      </c>
      <c r="C22" s="6">
        <v>3864</v>
      </c>
      <c r="D22" s="6"/>
      <c r="E22" s="6">
        <f t="shared" si="0"/>
        <v>2318.4</v>
      </c>
      <c r="F22" s="6"/>
      <c r="G22" s="1">
        <v>7</v>
      </c>
      <c r="H22" s="1">
        <v>1</v>
      </c>
    </row>
    <row r="23" spans="1:8" x14ac:dyDescent="0.2">
      <c r="A23" s="1">
        <v>20</v>
      </c>
      <c r="B23" s="5">
        <v>0.24</v>
      </c>
      <c r="C23" s="6">
        <v>3988</v>
      </c>
      <c r="D23" s="6"/>
      <c r="E23" s="6">
        <f t="shared" si="0"/>
        <v>957.12</v>
      </c>
      <c r="F23" s="6"/>
      <c r="G23" s="1">
        <v>6</v>
      </c>
      <c r="H23" s="1">
        <v>3</v>
      </c>
    </row>
    <row r="24" spans="1:8" x14ac:dyDescent="0.2">
      <c r="A24" s="1">
        <v>21</v>
      </c>
      <c r="B24" s="5">
        <v>0.09</v>
      </c>
      <c r="C24" s="6">
        <v>4072</v>
      </c>
      <c r="D24" s="6"/>
      <c r="E24" s="6">
        <f t="shared" si="0"/>
        <v>366.47999999999996</v>
      </c>
      <c r="F24" s="6"/>
      <c r="G24" s="1">
        <v>7</v>
      </c>
      <c r="H24" s="1">
        <v>3</v>
      </c>
    </row>
    <row r="25" spans="1:8" x14ac:dyDescent="0.2">
      <c r="A25" s="1">
        <v>22</v>
      </c>
      <c r="B25" s="5">
        <v>0.5</v>
      </c>
      <c r="C25" s="6">
        <v>4190</v>
      </c>
      <c r="D25" s="6"/>
      <c r="E25" s="6">
        <f t="shared" si="0"/>
        <v>2095</v>
      </c>
      <c r="F25" s="6"/>
      <c r="G25" s="1">
        <v>5</v>
      </c>
      <c r="H25" s="1">
        <v>3</v>
      </c>
    </row>
    <row r="26" spans="1:8" x14ac:dyDescent="0.2">
      <c r="A26" s="1">
        <v>23</v>
      </c>
      <c r="B26" s="5">
        <v>0.17</v>
      </c>
      <c r="C26" s="6">
        <v>4219</v>
      </c>
      <c r="D26" s="6"/>
      <c r="E26" s="6">
        <f t="shared" si="0"/>
        <v>717.23</v>
      </c>
      <c r="F26" s="6"/>
      <c r="G26" s="1">
        <v>3</v>
      </c>
      <c r="H26" s="1">
        <v>4</v>
      </c>
    </row>
    <row r="27" spans="1:8" x14ac:dyDescent="0.2">
      <c r="A27" s="1">
        <v>24</v>
      </c>
      <c r="B27" s="5">
        <v>0.32</v>
      </c>
      <c r="C27" s="6">
        <v>4711</v>
      </c>
      <c r="D27" s="6"/>
      <c r="E27" s="6">
        <f t="shared" si="0"/>
        <v>1507.52</v>
      </c>
      <c r="F27" s="6"/>
      <c r="G27" s="1">
        <v>7</v>
      </c>
      <c r="H27" s="1">
        <v>1</v>
      </c>
    </row>
    <row r="28" spans="1:8" x14ac:dyDescent="0.2">
      <c r="A28" s="1">
        <v>25</v>
      </c>
      <c r="B28" s="5">
        <v>0.15</v>
      </c>
      <c r="C28" s="6">
        <v>4824</v>
      </c>
      <c r="D28" s="6"/>
      <c r="E28" s="6">
        <f t="shared" si="0"/>
        <v>723.6</v>
      </c>
      <c r="F28" s="6"/>
      <c r="G28" s="1">
        <v>6</v>
      </c>
      <c r="H28" s="1">
        <v>3</v>
      </c>
    </row>
    <row r="29" spans="1:8" x14ac:dyDescent="0.2">
      <c r="A29" s="1">
        <v>26</v>
      </c>
      <c r="B29" s="5">
        <v>0.1</v>
      </c>
      <c r="C29" s="6">
        <v>4878</v>
      </c>
      <c r="D29" s="6"/>
      <c r="E29" s="6">
        <f t="shared" si="0"/>
        <v>487.8</v>
      </c>
      <c r="F29" s="6"/>
      <c r="G29" s="1">
        <v>7</v>
      </c>
      <c r="H29" s="1">
        <v>4</v>
      </c>
    </row>
    <row r="30" spans="1:8" x14ac:dyDescent="0.2">
      <c r="A30" s="1">
        <v>27</v>
      </c>
      <c r="B30" s="5">
        <v>0.13</v>
      </c>
      <c r="C30" s="6">
        <v>5157</v>
      </c>
      <c r="D30" s="6"/>
      <c r="E30" s="6">
        <f t="shared" si="0"/>
        <v>670.41</v>
      </c>
      <c r="F30" s="6"/>
      <c r="G30" s="1">
        <v>7</v>
      </c>
      <c r="H30" s="1">
        <v>2</v>
      </c>
    </row>
    <row r="31" spans="1:8" x14ac:dyDescent="0.2">
      <c r="A31" s="1">
        <v>28</v>
      </c>
      <c r="B31" s="5">
        <v>0.22</v>
      </c>
      <c r="C31" s="6">
        <v>5552</v>
      </c>
      <c r="D31" s="6"/>
      <c r="E31" s="6">
        <f t="shared" si="0"/>
        <v>1221.44</v>
      </c>
      <c r="F31" s="6"/>
      <c r="G31" s="1">
        <v>2</v>
      </c>
      <c r="H31" s="1">
        <v>3</v>
      </c>
    </row>
    <row r="32" spans="1:8" x14ac:dyDescent="0.2">
      <c r="A32" s="1">
        <v>29</v>
      </c>
      <c r="B32" s="5">
        <v>0.17</v>
      </c>
      <c r="C32" s="6">
        <v>5876</v>
      </c>
      <c r="D32" s="6"/>
      <c r="E32" s="6">
        <f t="shared" si="0"/>
        <v>998.92000000000007</v>
      </c>
      <c r="F32" s="6"/>
      <c r="G32" s="1">
        <v>1</v>
      </c>
      <c r="H32" s="1">
        <v>3</v>
      </c>
    </row>
    <row r="33" spans="1:10" x14ac:dyDescent="0.2">
      <c r="A33" s="1">
        <v>30</v>
      </c>
      <c r="B33" s="5">
        <v>0.19</v>
      </c>
      <c r="C33" s="6">
        <v>5888</v>
      </c>
      <c r="D33" s="6"/>
      <c r="E33" s="6">
        <f t="shared" si="0"/>
        <v>1118.72</v>
      </c>
      <c r="F33" s="6"/>
      <c r="G33" s="1">
        <v>6</v>
      </c>
      <c r="H33" s="1">
        <v>4</v>
      </c>
    </row>
    <row r="34" spans="1:10" x14ac:dyDescent="0.2">
      <c r="A34" s="1">
        <v>31</v>
      </c>
      <c r="B34" s="5">
        <v>0.06</v>
      </c>
      <c r="C34" s="6">
        <v>7632</v>
      </c>
      <c r="D34" s="6"/>
      <c r="E34" s="6">
        <f t="shared" si="0"/>
        <v>457.91999999999996</v>
      </c>
      <c r="F34" s="6"/>
      <c r="G34" s="1">
        <v>5</v>
      </c>
      <c r="H34" s="1">
        <v>4</v>
      </c>
    </row>
    <row r="35" spans="1:10" x14ac:dyDescent="0.2">
      <c r="A35" s="1">
        <v>32</v>
      </c>
      <c r="B35" s="5">
        <v>0.23</v>
      </c>
      <c r="C35" s="6">
        <v>8058</v>
      </c>
      <c r="D35" s="6"/>
      <c r="E35" s="6">
        <f t="shared" si="0"/>
        <v>1853.3400000000001</v>
      </c>
      <c r="F35" s="6"/>
      <c r="G35" s="1">
        <v>3</v>
      </c>
      <c r="H35" s="1">
        <v>3</v>
      </c>
    </row>
    <row r="36" spans="1:10" x14ac:dyDescent="0.2">
      <c r="A36" s="1">
        <v>33</v>
      </c>
      <c r="B36" s="5">
        <v>0.23</v>
      </c>
      <c r="C36" s="6">
        <v>12056</v>
      </c>
      <c r="D36" s="6"/>
      <c r="E36" s="6">
        <f t="shared" si="0"/>
        <v>2772.88</v>
      </c>
      <c r="F36" s="6"/>
      <c r="G36" s="1">
        <v>7</v>
      </c>
      <c r="H36" s="1">
        <v>2</v>
      </c>
    </row>
    <row r="37" spans="1:10" x14ac:dyDescent="0.2">
      <c r="A37" s="1">
        <v>34</v>
      </c>
      <c r="B37" s="5">
        <v>0.14000000000000001</v>
      </c>
      <c r="C37" s="6">
        <v>12981</v>
      </c>
      <c r="D37" s="6"/>
      <c r="E37" s="6">
        <f t="shared" si="0"/>
        <v>1817.3400000000001</v>
      </c>
      <c r="F37" s="6"/>
      <c r="G37" s="1">
        <v>2</v>
      </c>
      <c r="H37" s="1">
        <v>4</v>
      </c>
    </row>
    <row r="38" spans="1:10" x14ac:dyDescent="0.2">
      <c r="A38" s="1">
        <v>35</v>
      </c>
      <c r="B38" s="5">
        <v>0.22</v>
      </c>
      <c r="C38" s="6">
        <v>13406</v>
      </c>
      <c r="D38" s="6"/>
      <c r="E38" s="6">
        <f t="shared" si="0"/>
        <v>2949.32</v>
      </c>
      <c r="F38" s="6"/>
      <c r="G38" s="1">
        <v>2</v>
      </c>
      <c r="H38" s="1">
        <v>3</v>
      </c>
    </row>
    <row r="39" spans="1:10" x14ac:dyDescent="0.2">
      <c r="A39" s="1">
        <v>36</v>
      </c>
      <c r="B39" s="5">
        <v>0.14000000000000001</v>
      </c>
      <c r="C39" s="6">
        <v>15882</v>
      </c>
      <c r="D39" s="6"/>
      <c r="E39" s="6">
        <f t="shared" si="0"/>
        <v>2223.48</v>
      </c>
      <c r="F39" s="6"/>
      <c r="G39" s="1">
        <v>7</v>
      </c>
      <c r="H39" s="1">
        <v>3</v>
      </c>
    </row>
    <row r="40" spans="1:10" x14ac:dyDescent="0.2">
      <c r="A40" s="1">
        <v>37</v>
      </c>
      <c r="B40" s="5">
        <v>0.28000000000000003</v>
      </c>
      <c r="C40" s="6">
        <v>16343</v>
      </c>
      <c r="D40" s="6"/>
      <c r="E40" s="6">
        <f t="shared" si="0"/>
        <v>4576.0400000000009</v>
      </c>
      <c r="F40" s="6"/>
      <c r="G40" s="1">
        <v>3</v>
      </c>
      <c r="H40" s="1">
        <v>3</v>
      </c>
    </row>
    <row r="41" spans="1:10" x14ac:dyDescent="0.2">
      <c r="A41" s="1">
        <v>38</v>
      </c>
      <c r="B41" s="5">
        <v>0.27</v>
      </c>
      <c r="C41" s="6">
        <v>19985</v>
      </c>
      <c r="D41" s="6"/>
      <c r="E41" s="6">
        <f t="shared" si="0"/>
        <v>5395.9500000000007</v>
      </c>
      <c r="F41" s="6"/>
      <c r="G41" s="1">
        <v>5</v>
      </c>
      <c r="H41" s="1">
        <v>3</v>
      </c>
    </row>
    <row r="42" spans="1:10" x14ac:dyDescent="0.2">
      <c r="A42" s="1">
        <v>39</v>
      </c>
      <c r="B42" s="5">
        <v>0.03</v>
      </c>
      <c r="C42" s="6">
        <v>20160</v>
      </c>
      <c r="D42" s="6"/>
      <c r="E42" s="6">
        <f t="shared" si="0"/>
        <v>604.79999999999995</v>
      </c>
      <c r="F42" s="6"/>
      <c r="G42" s="1">
        <v>5</v>
      </c>
      <c r="H42" s="1">
        <v>5</v>
      </c>
    </row>
    <row r="43" spans="1:10" x14ac:dyDescent="0.2">
      <c r="A43" s="1">
        <v>40</v>
      </c>
      <c r="B43" s="5">
        <v>0.46</v>
      </c>
      <c r="C43" s="6">
        <v>26616</v>
      </c>
      <c r="D43" s="6"/>
      <c r="E43" s="6">
        <f t="shared" si="0"/>
        <v>12243.36</v>
      </c>
      <c r="F43" s="6"/>
      <c r="G43" s="1">
        <v>5</v>
      </c>
      <c r="H43" s="1">
        <v>2</v>
      </c>
    </row>
    <row r="44" spans="1:10" x14ac:dyDescent="0.2">
      <c r="A44" s="1">
        <v>41</v>
      </c>
      <c r="B44" s="5">
        <v>0.26</v>
      </c>
      <c r="C44" s="6">
        <v>28018</v>
      </c>
      <c r="D44" s="6"/>
      <c r="E44" s="6">
        <f t="shared" si="0"/>
        <v>7284.68</v>
      </c>
      <c r="F44" s="6"/>
      <c r="G44" s="1">
        <v>5</v>
      </c>
      <c r="H44" s="1">
        <v>3</v>
      </c>
      <c r="I44" s="7" t="s">
        <v>8</v>
      </c>
      <c r="J44">
        <v>60</v>
      </c>
    </row>
    <row r="45" spans="1:10" x14ac:dyDescent="0.2">
      <c r="A45" s="1">
        <v>42</v>
      </c>
      <c r="B45" s="5">
        <v>0.11</v>
      </c>
      <c r="C45" s="6">
        <v>28950</v>
      </c>
      <c r="D45" s="6"/>
      <c r="E45" s="6">
        <f t="shared" si="0"/>
        <v>3184.5</v>
      </c>
      <c r="F45" s="6"/>
      <c r="G45" s="1">
        <v>4</v>
      </c>
      <c r="H45" s="1">
        <v>4</v>
      </c>
      <c r="I45" s="7" t="s">
        <v>9</v>
      </c>
      <c r="J45" s="8">
        <f>AVERAGE($E$4:$E$63)</f>
        <v>4239.1645833333332</v>
      </c>
    </row>
    <row r="46" spans="1:10" x14ac:dyDescent="0.2">
      <c r="A46" s="1">
        <v>43</v>
      </c>
      <c r="B46" s="5">
        <v>0.18</v>
      </c>
      <c r="C46" s="6">
        <v>29646</v>
      </c>
      <c r="D46" s="6"/>
      <c r="E46" s="6">
        <f t="shared" si="0"/>
        <v>5336.28</v>
      </c>
      <c r="F46" s="6"/>
      <c r="G46" s="1">
        <v>4</v>
      </c>
      <c r="H46" s="1">
        <v>3</v>
      </c>
      <c r="I46" s="7" t="s">
        <v>10</v>
      </c>
      <c r="J46" s="8">
        <f>STDEV($E$4:$E$63)</f>
        <v>5811.7292628201239</v>
      </c>
    </row>
    <row r="47" spans="1:10" x14ac:dyDescent="0.2">
      <c r="A47" s="1">
        <v>44</v>
      </c>
      <c r="B47" s="5">
        <v>0.37</v>
      </c>
      <c r="C47" s="6">
        <v>31019</v>
      </c>
      <c r="D47" s="6"/>
      <c r="E47" s="6">
        <f t="shared" si="0"/>
        <v>11477.03</v>
      </c>
      <c r="F47" s="6"/>
      <c r="G47" s="1">
        <v>6</v>
      </c>
      <c r="H47" s="1">
        <v>1</v>
      </c>
    </row>
    <row r="48" spans="1:10" x14ac:dyDescent="0.2">
      <c r="A48" s="1">
        <v>45</v>
      </c>
      <c r="B48" s="5">
        <v>0.2</v>
      </c>
      <c r="C48" s="6">
        <v>31305</v>
      </c>
      <c r="D48" s="6"/>
      <c r="E48" s="6">
        <f t="shared" si="0"/>
        <v>6261</v>
      </c>
      <c r="F48" s="6"/>
      <c r="G48" s="1">
        <v>2</v>
      </c>
      <c r="H48" s="1">
        <v>3</v>
      </c>
    </row>
    <row r="49" spans="1:8" x14ac:dyDescent="0.2">
      <c r="A49" s="1">
        <v>46</v>
      </c>
      <c r="B49" s="5">
        <v>0.21</v>
      </c>
      <c r="C49" s="6">
        <v>34769</v>
      </c>
      <c r="D49" s="6"/>
      <c r="E49" s="6">
        <f t="shared" si="0"/>
        <v>7301.49</v>
      </c>
      <c r="F49" s="6"/>
      <c r="G49" s="1">
        <v>7</v>
      </c>
      <c r="H49" s="1">
        <v>1</v>
      </c>
    </row>
    <row r="50" spans="1:8" x14ac:dyDescent="0.2">
      <c r="A50" s="1">
        <v>47</v>
      </c>
      <c r="B50" s="5">
        <v>0.1</v>
      </c>
      <c r="C50" s="6">
        <v>34817</v>
      </c>
      <c r="D50" s="6"/>
      <c r="E50" s="6">
        <f t="shared" si="0"/>
        <v>3481.7000000000003</v>
      </c>
      <c r="F50" s="6"/>
      <c r="G50" s="1">
        <v>4</v>
      </c>
      <c r="H50" s="1">
        <v>3</v>
      </c>
    </row>
    <row r="51" spans="1:8" x14ac:dyDescent="0.2">
      <c r="A51" s="1">
        <v>48</v>
      </c>
      <c r="B51" s="5">
        <v>0.14000000000000001</v>
      </c>
      <c r="C51" s="6">
        <v>38609</v>
      </c>
      <c r="D51" s="6"/>
      <c r="E51" s="6">
        <f t="shared" si="0"/>
        <v>5405.26</v>
      </c>
      <c r="F51" s="6"/>
      <c r="G51" s="1">
        <v>1</v>
      </c>
      <c r="H51" s="1">
        <v>3</v>
      </c>
    </row>
    <row r="52" spans="1:8" x14ac:dyDescent="0.2">
      <c r="A52" s="1">
        <v>49</v>
      </c>
      <c r="B52" s="5">
        <v>0.09</v>
      </c>
      <c r="C52" s="6">
        <v>38923</v>
      </c>
      <c r="D52" s="6"/>
      <c r="E52" s="6">
        <f t="shared" si="0"/>
        <v>3503.0699999999997</v>
      </c>
      <c r="F52" s="6"/>
      <c r="G52" s="1">
        <v>2</v>
      </c>
      <c r="H52" s="1">
        <v>5</v>
      </c>
    </row>
    <row r="53" spans="1:8" x14ac:dyDescent="0.2">
      <c r="A53" s="1">
        <v>50</v>
      </c>
      <c r="B53" s="5">
        <v>0.16</v>
      </c>
      <c r="C53" s="6">
        <v>40536</v>
      </c>
      <c r="D53" s="6"/>
      <c r="E53" s="6">
        <f t="shared" si="0"/>
        <v>6485.76</v>
      </c>
      <c r="F53" s="6"/>
      <c r="G53" s="1">
        <v>4</v>
      </c>
      <c r="H53" s="1">
        <v>3</v>
      </c>
    </row>
    <row r="54" spans="1:8" x14ac:dyDescent="0.2">
      <c r="A54" s="1">
        <v>51</v>
      </c>
      <c r="B54" s="5">
        <v>0.22</v>
      </c>
      <c r="C54" s="6">
        <v>54851</v>
      </c>
      <c r="D54" s="6"/>
      <c r="E54" s="6">
        <f t="shared" si="0"/>
        <v>12067.22</v>
      </c>
      <c r="F54" s="6"/>
      <c r="G54" s="1">
        <v>6</v>
      </c>
      <c r="H54" s="1">
        <v>2</v>
      </c>
    </row>
    <row r="55" spans="1:8" x14ac:dyDescent="0.2">
      <c r="A55" s="1">
        <v>52</v>
      </c>
      <c r="B55" s="5">
        <v>0.21</v>
      </c>
      <c r="C55" s="6">
        <v>54861</v>
      </c>
      <c r="D55" s="6"/>
      <c r="E55" s="6">
        <f t="shared" si="0"/>
        <v>11520.81</v>
      </c>
      <c r="F55" s="6"/>
      <c r="G55" s="1">
        <v>7</v>
      </c>
      <c r="H55" s="1">
        <v>2</v>
      </c>
    </row>
    <row r="56" spans="1:8" x14ac:dyDescent="0.2">
      <c r="A56" s="1">
        <v>53</v>
      </c>
      <c r="B56" s="5">
        <v>0.17</v>
      </c>
      <c r="C56" s="6">
        <v>58063</v>
      </c>
      <c r="D56" s="6"/>
      <c r="E56" s="6">
        <f t="shared" si="0"/>
        <v>9870.7100000000009</v>
      </c>
      <c r="F56" s="6"/>
      <c r="G56" s="1">
        <v>5</v>
      </c>
      <c r="H56" s="1">
        <v>4</v>
      </c>
    </row>
    <row r="57" spans="1:8" x14ac:dyDescent="0.2">
      <c r="A57" s="1">
        <v>54</v>
      </c>
      <c r="B57" s="5">
        <v>0.11</v>
      </c>
      <c r="C57" s="6">
        <v>62862</v>
      </c>
      <c r="D57" s="6"/>
      <c r="E57" s="6">
        <f t="shared" si="0"/>
        <v>6914.82</v>
      </c>
      <c r="F57" s="6"/>
      <c r="G57" s="1">
        <v>4</v>
      </c>
      <c r="H57" s="1">
        <v>5</v>
      </c>
    </row>
    <row r="58" spans="1:8" x14ac:dyDescent="0.2">
      <c r="A58" s="1">
        <v>55</v>
      </c>
      <c r="B58" s="5">
        <v>7.0000000000000007E-2</v>
      </c>
      <c r="C58" s="6">
        <v>78574</v>
      </c>
      <c r="D58" s="6"/>
      <c r="E58" s="6">
        <f t="shared" si="0"/>
        <v>5500.18</v>
      </c>
      <c r="F58" s="6"/>
      <c r="G58" s="1">
        <v>3</v>
      </c>
      <c r="H58" s="1">
        <v>5</v>
      </c>
    </row>
    <row r="59" spans="1:8" x14ac:dyDescent="0.2">
      <c r="A59" s="1">
        <v>56</v>
      </c>
      <c r="B59" s="5">
        <v>0.14000000000000001</v>
      </c>
      <c r="C59" s="6">
        <v>92776</v>
      </c>
      <c r="D59" s="6"/>
      <c r="E59" s="6">
        <f t="shared" si="0"/>
        <v>12988.640000000001</v>
      </c>
      <c r="F59" s="6"/>
      <c r="G59" s="1">
        <v>4</v>
      </c>
      <c r="H59" s="1">
        <v>3</v>
      </c>
    </row>
    <row r="60" spans="1:8" x14ac:dyDescent="0.2">
      <c r="A60" s="1">
        <v>57</v>
      </c>
      <c r="B60" s="5">
        <v>0.15</v>
      </c>
      <c r="C60" s="6">
        <v>112837</v>
      </c>
      <c r="D60" s="6"/>
      <c r="E60" s="6">
        <f t="shared" si="0"/>
        <v>16925.55</v>
      </c>
      <c r="F60" s="6"/>
      <c r="G60" s="1">
        <v>1</v>
      </c>
      <c r="H60" s="1">
        <v>4</v>
      </c>
    </row>
    <row r="61" spans="1:8" x14ac:dyDescent="0.2">
      <c r="A61" s="1">
        <v>58</v>
      </c>
      <c r="B61" s="5">
        <v>0.13</v>
      </c>
      <c r="C61" s="6">
        <v>115999</v>
      </c>
      <c r="D61" s="6"/>
      <c r="E61" s="6">
        <f t="shared" si="0"/>
        <v>15079.87</v>
      </c>
      <c r="F61" s="6"/>
      <c r="G61" s="1">
        <v>4</v>
      </c>
      <c r="H61" s="1">
        <v>5</v>
      </c>
    </row>
    <row r="62" spans="1:8" x14ac:dyDescent="0.2">
      <c r="A62" s="1">
        <v>59</v>
      </c>
      <c r="B62" s="5">
        <v>0.21</v>
      </c>
      <c r="C62" s="6">
        <v>120854</v>
      </c>
      <c r="D62" s="6"/>
      <c r="E62" s="6">
        <f t="shared" si="0"/>
        <v>25379.34</v>
      </c>
      <c r="F62" s="6"/>
      <c r="G62" s="1">
        <v>5</v>
      </c>
      <c r="H62" s="1">
        <v>4</v>
      </c>
    </row>
    <row r="63" spans="1:8" x14ac:dyDescent="0.2">
      <c r="A63" s="1">
        <v>60</v>
      </c>
      <c r="B63" s="5">
        <v>0.14000000000000001</v>
      </c>
      <c r="C63" s="6">
        <v>179101</v>
      </c>
      <c r="D63" s="6"/>
      <c r="E63" s="6">
        <f t="shared" si="0"/>
        <v>25074.140000000003</v>
      </c>
      <c r="F63" s="6"/>
      <c r="G63" s="1">
        <v>6</v>
      </c>
      <c r="H63" s="1">
        <v>3</v>
      </c>
    </row>
    <row r="64" spans="1:8" x14ac:dyDescent="0.2">
      <c r="A64" s="1"/>
      <c r="B64" s="1"/>
      <c r="C64" s="1"/>
      <c r="D64" s="1"/>
      <c r="E64" s="1"/>
      <c r="F64" s="1"/>
      <c r="G64" s="1"/>
      <c r="H64" s="1"/>
    </row>
    <row r="65" spans="1:8" x14ac:dyDescent="0.2">
      <c r="A65" t="s">
        <v>6</v>
      </c>
      <c r="B65" s="1"/>
      <c r="C65" s="1"/>
      <c r="D65" s="1"/>
      <c r="E65" s="1"/>
      <c r="F65" s="1"/>
      <c r="G65" s="1"/>
      <c r="H65" s="1"/>
    </row>
    <row r="66" spans="1:8" x14ac:dyDescent="0.2">
      <c r="A66" s="1"/>
      <c r="B66" s="1"/>
      <c r="C66" s="1"/>
      <c r="D66" s="1"/>
      <c r="E66" s="1"/>
      <c r="F66" s="1"/>
      <c r="G66" s="1"/>
      <c r="H66" s="1"/>
    </row>
    <row r="67" spans="1:8" x14ac:dyDescent="0.2">
      <c r="A67" s="1"/>
      <c r="B67" s="1"/>
      <c r="C67" s="1"/>
      <c r="D67" s="1"/>
      <c r="E67" s="1"/>
      <c r="F67" s="1"/>
      <c r="G67" s="1"/>
      <c r="H67" s="1"/>
    </row>
    <row r="68" spans="1:8" x14ac:dyDescent="0.2">
      <c r="A68" s="1"/>
      <c r="B68" s="1"/>
      <c r="C68" s="1"/>
      <c r="D68" s="1"/>
      <c r="E68" s="1"/>
      <c r="F68" s="1"/>
      <c r="G68" s="1"/>
      <c r="H68" s="1"/>
    </row>
    <row r="69" spans="1:8" x14ac:dyDescent="0.2">
      <c r="A69" s="1"/>
      <c r="B69" s="1"/>
      <c r="C69" s="1"/>
      <c r="D69" s="1"/>
      <c r="E69" s="1"/>
      <c r="F69" s="1"/>
      <c r="G69" s="1"/>
      <c r="H69" s="1"/>
    </row>
    <row r="70" spans="1:8" x14ac:dyDescent="0.2">
      <c r="A70" s="1"/>
      <c r="B70" s="1"/>
      <c r="C70" s="1"/>
      <c r="D70" s="1"/>
      <c r="E70" s="1"/>
      <c r="F70" s="1"/>
      <c r="G70" s="1"/>
      <c r="H70" s="1"/>
    </row>
    <row r="71" spans="1:8" x14ac:dyDescent="0.2">
      <c r="A71" s="1"/>
      <c r="B71" s="1"/>
      <c r="C71" s="1"/>
      <c r="D71" s="1"/>
      <c r="E71" s="1"/>
      <c r="F71" s="1"/>
      <c r="G71" s="1"/>
      <c r="H71" s="1"/>
    </row>
    <row r="72" spans="1:8" x14ac:dyDescent="0.2">
      <c r="A72" s="1"/>
      <c r="B72" s="1"/>
      <c r="C72" s="1"/>
      <c r="D72" s="1"/>
      <c r="E72" s="1"/>
      <c r="F72" s="1"/>
      <c r="G72" s="1"/>
      <c r="H72" s="1"/>
    </row>
    <row r="73" spans="1:8" x14ac:dyDescent="0.2">
      <c r="A73" s="1"/>
      <c r="B73" s="1"/>
      <c r="C73" s="1"/>
      <c r="D73" s="1"/>
      <c r="E73" s="1"/>
      <c r="F73" s="1"/>
      <c r="G73" s="1"/>
      <c r="H73" s="1"/>
    </row>
    <row r="74" spans="1:8" x14ac:dyDescent="0.2">
      <c r="A74" s="1"/>
      <c r="B74" s="1"/>
      <c r="C74" s="1"/>
      <c r="D74" s="1"/>
      <c r="E74" s="1"/>
      <c r="F74" s="1"/>
      <c r="G74" s="1"/>
      <c r="H74" s="1"/>
    </row>
    <row r="75" spans="1:8" x14ac:dyDescent="0.2">
      <c r="A75" s="1"/>
      <c r="B75" s="1"/>
      <c r="C75" s="1"/>
      <c r="D75" s="1"/>
      <c r="E75" s="1"/>
      <c r="F75" s="1"/>
      <c r="G75" s="1"/>
      <c r="H75" s="1"/>
    </row>
    <row r="76" spans="1:8" x14ac:dyDescent="0.2">
      <c r="A76" s="1"/>
      <c r="B76" s="1"/>
      <c r="C76" s="1"/>
      <c r="D76" s="1"/>
      <c r="E76" s="1"/>
      <c r="F76" s="1"/>
      <c r="G76" s="1"/>
      <c r="H76" s="1"/>
    </row>
    <row r="77" spans="1:8" x14ac:dyDescent="0.2">
      <c r="A77" s="1"/>
      <c r="B77" s="1"/>
      <c r="C77" s="1"/>
      <c r="D77" s="1"/>
      <c r="E77" s="1"/>
      <c r="F77" s="1"/>
      <c r="G77" s="1"/>
      <c r="H77" s="1"/>
    </row>
    <row r="78" spans="1:8" x14ac:dyDescent="0.2">
      <c r="A78" s="1"/>
      <c r="B78" s="1"/>
      <c r="C78" s="1"/>
      <c r="D78" s="1"/>
      <c r="E78" s="1"/>
      <c r="F78" s="1"/>
      <c r="G78" s="1"/>
      <c r="H78" s="1"/>
    </row>
    <row r="79" spans="1:8" x14ac:dyDescent="0.2">
      <c r="A79" s="1"/>
      <c r="B79" s="1"/>
      <c r="C79" s="1"/>
      <c r="D79" s="1"/>
      <c r="E79" s="1"/>
      <c r="F79" s="1"/>
      <c r="G79" s="1"/>
      <c r="H79" s="1"/>
    </row>
    <row r="80" spans="1:8" x14ac:dyDescent="0.2">
      <c r="A80" s="1"/>
      <c r="B80" s="1"/>
      <c r="C80" s="1"/>
      <c r="D80" s="1"/>
      <c r="E80" s="1"/>
      <c r="F80" s="1"/>
      <c r="G80" s="1"/>
      <c r="H80" s="1"/>
    </row>
    <row r="81" spans="1:8" x14ac:dyDescent="0.2">
      <c r="A81" s="1"/>
      <c r="B81" s="1"/>
      <c r="C81" s="1"/>
      <c r="D81" s="1"/>
      <c r="E81" s="1"/>
      <c r="F81" s="1"/>
      <c r="G81" s="1"/>
      <c r="H81" s="1"/>
    </row>
    <row r="82" spans="1:8" x14ac:dyDescent="0.2">
      <c r="A82" s="1"/>
      <c r="B82" s="1"/>
      <c r="C82" s="1"/>
      <c r="D82" s="1"/>
      <c r="E82" s="1"/>
      <c r="F82" s="1"/>
      <c r="G82" s="1"/>
      <c r="H82" s="1"/>
    </row>
    <row r="83" spans="1:8" x14ac:dyDescent="0.2">
      <c r="A83" s="1"/>
      <c r="B83" s="1"/>
      <c r="C83" s="1"/>
      <c r="D83" s="1"/>
      <c r="E83" s="1"/>
      <c r="F83" s="1"/>
      <c r="G83" s="1"/>
      <c r="H83" s="1"/>
    </row>
    <row r="84" spans="1:8" x14ac:dyDescent="0.2">
      <c r="A84" s="1"/>
      <c r="B84" s="1"/>
      <c r="C84" s="1"/>
      <c r="D84" s="1"/>
      <c r="E84" s="1"/>
      <c r="F84" s="1"/>
      <c r="G84" s="1"/>
      <c r="H84" s="1"/>
    </row>
    <row r="85" spans="1:8" x14ac:dyDescent="0.2">
      <c r="A85" s="1"/>
      <c r="B85" s="1"/>
      <c r="C85" s="1"/>
      <c r="D85" s="1"/>
      <c r="E85" s="1"/>
      <c r="F85" s="1"/>
      <c r="G85" s="1"/>
      <c r="H85" s="1"/>
    </row>
    <row r="86" spans="1:8" x14ac:dyDescent="0.2">
      <c r="A86" s="1"/>
      <c r="B86" s="1"/>
      <c r="C86" s="1"/>
      <c r="D86" s="1"/>
      <c r="E86" s="1"/>
      <c r="F86" s="1"/>
      <c r="G86" s="1"/>
      <c r="H86" s="1"/>
    </row>
    <row r="87" spans="1:8" x14ac:dyDescent="0.2">
      <c r="A87" s="1"/>
      <c r="B87" s="1"/>
      <c r="C87" s="1"/>
      <c r="D87" s="1"/>
      <c r="E87" s="1"/>
      <c r="F87" s="1"/>
      <c r="G87" s="1"/>
      <c r="H87" s="1"/>
    </row>
    <row r="88" spans="1:8" x14ac:dyDescent="0.2">
      <c r="A88" s="1"/>
      <c r="B88" s="1"/>
      <c r="C88" s="1"/>
      <c r="D88" s="1"/>
      <c r="E88" s="1"/>
      <c r="F88" s="1"/>
      <c r="G88" s="1"/>
      <c r="H88" s="1"/>
    </row>
  </sheetData>
  <phoneticPr fontId="0" type="noConversion"/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5-4</vt:lpstr>
      <vt:lpstr>2-4</vt:lpstr>
      <vt:lpstr>Sales</vt:lpstr>
    </vt:vector>
  </TitlesOfParts>
  <Company>University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College of Business</dc:creator>
  <cp:lastModifiedBy>cobit</cp:lastModifiedBy>
  <dcterms:created xsi:type="dcterms:W3CDTF">2005-01-18T16:29:10Z</dcterms:created>
  <dcterms:modified xsi:type="dcterms:W3CDTF">2012-03-28T18:35:31Z</dcterms:modified>
</cp:coreProperties>
</file>