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615" windowWidth="17895" windowHeight="9405"/>
  </bookViews>
  <sheets>
    <sheet name="Balance Sheet" sheetId="1" r:id="rId1"/>
  </sheets>
  <calcPr calcId="145621"/>
</workbook>
</file>

<file path=xl/calcChain.xml><?xml version="1.0" encoding="utf-8"?>
<calcChain xmlns="http://schemas.openxmlformats.org/spreadsheetml/2006/main">
  <c r="B61" i="1" l="1"/>
  <c r="B59" i="1"/>
  <c r="B62" i="1" s="1"/>
  <c r="B55" i="1"/>
  <c r="B56" i="1" s="1"/>
  <c r="B54" i="1"/>
  <c r="B53" i="1"/>
  <c r="B48" i="1"/>
  <c r="B49" i="1" s="1"/>
  <c r="B50" i="1" s="1"/>
  <c r="B57" i="1" s="1"/>
  <c r="B63" i="1" s="1"/>
  <c r="B41" i="1"/>
  <c r="B40" i="1"/>
  <c r="B39" i="1"/>
  <c r="B36" i="1"/>
  <c r="B35" i="1"/>
  <c r="B37" i="1" s="1"/>
  <c r="B32" i="1"/>
  <c r="B31" i="1"/>
  <c r="B33" i="1" s="1"/>
  <c r="B42" i="1" s="1"/>
  <c r="B29" i="1"/>
  <c r="B28" i="1"/>
  <c r="B27" i="1"/>
  <c r="B21" i="1"/>
  <c r="B20" i="1"/>
  <c r="B19" i="1"/>
  <c r="B22" i="1" s="1"/>
  <c r="B23" i="1" s="1"/>
  <c r="B18" i="1"/>
  <c r="B16" i="1"/>
  <c r="B15" i="1"/>
  <c r="B12" i="1"/>
  <c r="B13" i="1" s="1"/>
  <c r="B9" i="1"/>
  <c r="B10" i="1" s="1"/>
  <c r="B24" i="1" s="1"/>
  <c r="B43" i="1" s="1"/>
</calcChain>
</file>

<file path=xl/sharedStrings.xml><?xml version="1.0" encoding="utf-8"?>
<sst xmlns="http://schemas.openxmlformats.org/spreadsheetml/2006/main" count="62" uniqueCount="56">
  <si>
    <t>Total</t>
  </si>
  <si>
    <t>ASSETS</t>
  </si>
  <si>
    <t xml:space="preserve">   Current Assets</t>
  </si>
  <si>
    <t xml:space="preserve">      Bank Accounts</t>
  </si>
  <si>
    <t xml:space="preserve">         Checking</t>
  </si>
  <si>
    <t xml:space="preserve">      Total Bank Accounts</t>
  </si>
  <si>
    <t xml:space="preserve">      Accounts Receivable</t>
  </si>
  <si>
    <t xml:space="preserve">         Accounts Receivable (A/R)</t>
  </si>
  <si>
    <t xml:space="preserve">      Total Accounts Receivable</t>
  </si>
  <si>
    <t xml:space="preserve">      Other Current Assets</t>
  </si>
  <si>
    <t xml:space="preserve">         Inventory Asset</t>
  </si>
  <si>
    <t xml:space="preserve">         Prepaid Insurance</t>
  </si>
  <si>
    <t xml:space="preserve">         Supplies</t>
  </si>
  <si>
    <t xml:space="preserve">            Cleaning Supplies</t>
  </si>
  <si>
    <t xml:space="preserve">            Kennel Supplies</t>
  </si>
  <si>
    <t xml:space="preserve">            Office Supplies</t>
  </si>
  <si>
    <t xml:space="preserve">            Sales Supplies</t>
  </si>
  <si>
    <t xml:space="preserve">         Total Supplies</t>
  </si>
  <si>
    <t xml:space="preserve">      Total Other Current Assets</t>
  </si>
  <si>
    <t xml:space="preserve">   Total Current Assets</t>
  </si>
  <si>
    <t xml:space="preserve">   Fixed Assets</t>
  </si>
  <si>
    <t xml:space="preserve">      Equipment</t>
  </si>
  <si>
    <t xml:space="preserve">         Depreciation</t>
  </si>
  <si>
    <t xml:space="preserve">         Original cost</t>
  </si>
  <si>
    <t xml:space="preserve">      Total Equipment</t>
  </si>
  <si>
    <t xml:space="preserve">      Furniture &amp; Fixtures</t>
  </si>
  <si>
    <t xml:space="preserve">      Total Furniture &amp; Fixtures</t>
  </si>
  <si>
    <t xml:space="preserve">      Kennel Equipment</t>
  </si>
  <si>
    <t xml:space="preserve">      Total Kennel Equipment</t>
  </si>
  <si>
    <t xml:space="preserve">      Vehicles</t>
  </si>
  <si>
    <t xml:space="preserve">      Total Vehicles</t>
  </si>
  <si>
    <t xml:space="preserve">   Total Fixed Assets</t>
  </si>
  <si>
    <t>TOTAL ASSETS</t>
  </si>
  <si>
    <t>LIABILITIES AND EQUITY</t>
  </si>
  <si>
    <t xml:space="preserve">   Liabilities</t>
  </si>
  <si>
    <t xml:space="preserve">      Current Liabilities</t>
  </si>
  <si>
    <t xml:space="preserve">         Accounts Payable</t>
  </si>
  <si>
    <t xml:space="preserve">            Accounts Payable (A/P)</t>
  </si>
  <si>
    <t xml:space="preserve">         Total Accounts Payable</t>
  </si>
  <si>
    <t xml:space="preserve">      Total Current Liabilities</t>
  </si>
  <si>
    <t xml:space="preserve">      Long-Term Liabilities</t>
  </si>
  <si>
    <t xml:space="preserve">         Loans Payable</t>
  </si>
  <si>
    <t xml:space="preserve">            Equipment Loan</t>
  </si>
  <si>
    <t xml:space="preserve">            Furniture &amp; Fixtures Loan</t>
  </si>
  <si>
    <t xml:space="preserve">         Total Loans Payable</t>
  </si>
  <si>
    <t xml:space="preserve">      Total Long-Term Liabilities</t>
  </si>
  <si>
    <t xml:space="preserve">   Total Liabilities</t>
  </si>
  <si>
    <t xml:space="preserve">   Equity</t>
  </si>
  <si>
    <t xml:space="preserve">      Opening Balance Equity</t>
  </si>
  <si>
    <t xml:space="preserve">      Retained Earnings</t>
  </si>
  <si>
    <t xml:space="preserve">      Net Income</t>
  </si>
  <si>
    <t xml:space="preserve">   Total Equity</t>
  </si>
  <si>
    <t>TOTAL LIABILITIES AND EQUITY</t>
  </si>
  <si>
    <t>Your Name's Beach Barkers</t>
  </si>
  <si>
    <t>Balance Sheet</t>
  </si>
  <si>
    <t>As of December 31,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</si>
</sst>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€"/>
    <numFmt numFmtId="165" formatCode="&quot;$&quot;* #,##0.00\ _€"/>
  </numFmts>
  <fonts count="6" x14ac:knownFonts="1">
    <font>
      <sz val="11"/>
      <color indexed="8"/>
      <name val="Calibri"/>
      <family val="2"/>
      <scheme val="minor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right" wrapText="1"/>
    </xf>
    <xf numFmtId="165" fontId="2" fillId="0" borderId="2" xfId="0" applyNumberFormat="1" applyFont="1" applyBorder="1" applyAlignment="1">
      <alignment horizontal="right" wrapText="1"/>
    </xf>
    <xf numFmtId="165" fontId="2" fillId="0" borderId="3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tabSelected="1" view="pageLayout" zoomScaleNormal="100" workbookViewId="0">
      <selection activeCell="A5" sqref="A5"/>
    </sheetView>
  </sheetViews>
  <sheetFormatPr defaultRowHeight="15" x14ac:dyDescent="0.25"/>
  <cols>
    <col min="1" max="1" width="32.7109375" customWidth="1"/>
    <col min="2" max="2" width="22.28515625" customWidth="1"/>
  </cols>
  <sheetData>
    <row r="1" spans="1:2" ht="18" x14ac:dyDescent="0.25">
      <c r="A1" s="10" t="s">
        <v>53</v>
      </c>
      <c r="B1" s="9"/>
    </row>
    <row r="2" spans="1:2" ht="18" x14ac:dyDescent="0.25">
      <c r="A2" s="10" t="s">
        <v>54</v>
      </c>
      <c r="B2" s="9"/>
    </row>
    <row r="3" spans="1:2" x14ac:dyDescent="0.25">
      <c r="A3" s="11" t="s">
        <v>55</v>
      </c>
      <c r="B3" s="9"/>
    </row>
    <row r="5" spans="1:2" x14ac:dyDescent="0.25">
      <c r="A5" s="1"/>
      <c r="B5" s="2" t="s">
        <v>0</v>
      </c>
    </row>
    <row r="6" spans="1:2" x14ac:dyDescent="0.25">
      <c r="A6" s="3" t="s">
        <v>1</v>
      </c>
      <c r="B6" s="4"/>
    </row>
    <row r="7" spans="1:2" x14ac:dyDescent="0.25">
      <c r="A7" s="3" t="s">
        <v>2</v>
      </c>
      <c r="B7" s="4"/>
    </row>
    <row r="8" spans="1:2" x14ac:dyDescent="0.25">
      <c r="A8" s="3" t="s">
        <v>3</v>
      </c>
      <c r="B8" s="4"/>
    </row>
    <row r="9" spans="1:2" x14ac:dyDescent="0.25">
      <c r="A9" s="3" t="s">
        <v>4</v>
      </c>
      <c r="B9" s="5">
        <f>45385</f>
        <v>45385</v>
      </c>
    </row>
    <row r="10" spans="1:2" x14ac:dyDescent="0.25">
      <c r="A10" s="3" t="s">
        <v>5</v>
      </c>
      <c r="B10" s="6">
        <f>B9</f>
        <v>45385</v>
      </c>
    </row>
    <row r="11" spans="1:2" x14ac:dyDescent="0.25">
      <c r="A11" s="3" t="s">
        <v>6</v>
      </c>
      <c r="B11" s="4"/>
    </row>
    <row r="12" spans="1:2" x14ac:dyDescent="0.25">
      <c r="A12" s="3" t="s">
        <v>7</v>
      </c>
      <c r="B12" s="5">
        <f>27500</f>
        <v>27500</v>
      </c>
    </row>
    <row r="13" spans="1:2" x14ac:dyDescent="0.25">
      <c r="A13" s="3" t="s">
        <v>8</v>
      </c>
      <c r="B13" s="6">
        <f>B12</f>
        <v>27500</v>
      </c>
    </row>
    <row r="14" spans="1:2" x14ac:dyDescent="0.25">
      <c r="A14" s="3" t="s">
        <v>9</v>
      </c>
      <c r="B14" s="4"/>
    </row>
    <row r="15" spans="1:2" x14ac:dyDescent="0.25">
      <c r="A15" s="3" t="s">
        <v>10</v>
      </c>
      <c r="B15" s="5">
        <f>29012.5</f>
        <v>29012.5</v>
      </c>
    </row>
    <row r="16" spans="1:2" x14ac:dyDescent="0.25">
      <c r="A16" s="3" t="s">
        <v>11</v>
      </c>
      <c r="B16" s="5">
        <f>1200</f>
        <v>1200</v>
      </c>
    </row>
    <row r="17" spans="1:2" x14ac:dyDescent="0.25">
      <c r="A17" s="3" t="s">
        <v>12</v>
      </c>
      <c r="B17" s="4"/>
    </row>
    <row r="18" spans="1:2" x14ac:dyDescent="0.25">
      <c r="A18" s="3" t="s">
        <v>13</v>
      </c>
      <c r="B18" s="5">
        <f>750</f>
        <v>750</v>
      </c>
    </row>
    <row r="19" spans="1:2" x14ac:dyDescent="0.25">
      <c r="A19" s="3" t="s">
        <v>14</v>
      </c>
      <c r="B19" s="5">
        <f>1895</f>
        <v>1895</v>
      </c>
    </row>
    <row r="20" spans="1:2" x14ac:dyDescent="0.25">
      <c r="A20" s="3" t="s">
        <v>15</v>
      </c>
      <c r="B20" s="5">
        <f>350</f>
        <v>350</v>
      </c>
    </row>
    <row r="21" spans="1:2" x14ac:dyDescent="0.25">
      <c r="A21" s="3" t="s">
        <v>16</v>
      </c>
      <c r="B21" s="5">
        <f>500</f>
        <v>500</v>
      </c>
    </row>
    <row r="22" spans="1:2" x14ac:dyDescent="0.25">
      <c r="A22" s="3" t="s">
        <v>17</v>
      </c>
      <c r="B22" s="6">
        <f>((((B17)+(B18))+(B19))+(B20))+(B21)</f>
        <v>3495</v>
      </c>
    </row>
    <row r="23" spans="1:2" x14ac:dyDescent="0.25">
      <c r="A23" s="3" t="s">
        <v>18</v>
      </c>
      <c r="B23" s="6">
        <f>((B15)+(B16))+(B22)</f>
        <v>33707.5</v>
      </c>
    </row>
    <row r="24" spans="1:2" x14ac:dyDescent="0.25">
      <c r="A24" s="3" t="s">
        <v>19</v>
      </c>
      <c r="B24" s="6">
        <f>((B10)+(B13))+(B23)</f>
        <v>106592.5</v>
      </c>
    </row>
    <row r="25" spans="1:2" x14ac:dyDescent="0.25">
      <c r="A25" s="3" t="s">
        <v>20</v>
      </c>
      <c r="B25" s="4"/>
    </row>
    <row r="26" spans="1:2" x14ac:dyDescent="0.25">
      <c r="A26" s="3" t="s">
        <v>21</v>
      </c>
      <c r="B26" s="4"/>
    </row>
    <row r="27" spans="1:2" x14ac:dyDescent="0.25">
      <c r="A27" s="3" t="s">
        <v>22</v>
      </c>
      <c r="B27" s="5">
        <f>-800</f>
        <v>-800</v>
      </c>
    </row>
    <row r="28" spans="1:2" x14ac:dyDescent="0.25">
      <c r="A28" s="3" t="s">
        <v>23</v>
      </c>
      <c r="B28" s="5">
        <f>8000</f>
        <v>8000</v>
      </c>
    </row>
    <row r="29" spans="1:2" x14ac:dyDescent="0.25">
      <c r="A29" s="3" t="s">
        <v>24</v>
      </c>
      <c r="B29" s="6">
        <f>((B26)+(B27))+(B28)</f>
        <v>7200</v>
      </c>
    </row>
    <row r="30" spans="1:2" x14ac:dyDescent="0.25">
      <c r="A30" s="3" t="s">
        <v>25</v>
      </c>
      <c r="B30" s="4"/>
    </row>
    <row r="31" spans="1:2" x14ac:dyDescent="0.25">
      <c r="A31" s="3" t="s">
        <v>22</v>
      </c>
      <c r="B31" s="5">
        <f>-1500</f>
        <v>-1500</v>
      </c>
    </row>
    <row r="32" spans="1:2" x14ac:dyDescent="0.25">
      <c r="A32" s="3" t="s">
        <v>23</v>
      </c>
      <c r="B32" s="5">
        <f>15000</f>
        <v>15000</v>
      </c>
    </row>
    <row r="33" spans="1:2" x14ac:dyDescent="0.25">
      <c r="A33" s="3" t="s">
        <v>26</v>
      </c>
      <c r="B33" s="6">
        <f>((B30)+(B31))+(B32)</f>
        <v>13500</v>
      </c>
    </row>
    <row r="34" spans="1:2" x14ac:dyDescent="0.25">
      <c r="A34" s="3" t="s">
        <v>27</v>
      </c>
      <c r="B34" s="4"/>
    </row>
    <row r="35" spans="1:2" x14ac:dyDescent="0.25">
      <c r="A35" s="3" t="s">
        <v>22</v>
      </c>
      <c r="B35" s="5">
        <f>-2030</f>
        <v>-2030</v>
      </c>
    </row>
    <row r="36" spans="1:2" x14ac:dyDescent="0.25">
      <c r="A36" s="3" t="s">
        <v>23</v>
      </c>
      <c r="B36" s="5">
        <f>20300</f>
        <v>20300</v>
      </c>
    </row>
    <row r="37" spans="1:2" x14ac:dyDescent="0.25">
      <c r="A37" s="3" t="s">
        <v>28</v>
      </c>
      <c r="B37" s="6">
        <f>((B34)+(B35))+(B36)</f>
        <v>18270</v>
      </c>
    </row>
    <row r="38" spans="1:2" x14ac:dyDescent="0.25">
      <c r="A38" s="3" t="s">
        <v>29</v>
      </c>
      <c r="B38" s="4"/>
    </row>
    <row r="39" spans="1:2" x14ac:dyDescent="0.25">
      <c r="A39" s="3" t="s">
        <v>22</v>
      </c>
      <c r="B39" s="5">
        <f>-3200</f>
        <v>-3200</v>
      </c>
    </row>
    <row r="40" spans="1:2" x14ac:dyDescent="0.25">
      <c r="A40" s="3" t="s">
        <v>23</v>
      </c>
      <c r="B40" s="5">
        <f>32000</f>
        <v>32000</v>
      </c>
    </row>
    <row r="41" spans="1:2" x14ac:dyDescent="0.25">
      <c r="A41" s="3" t="s">
        <v>30</v>
      </c>
      <c r="B41" s="6">
        <f>((B38)+(B39))+(B40)</f>
        <v>28800</v>
      </c>
    </row>
    <row r="42" spans="1:2" x14ac:dyDescent="0.25">
      <c r="A42" s="3" t="s">
        <v>31</v>
      </c>
      <c r="B42" s="6">
        <f>(((B29)+(B33))+(B37))+(B41)</f>
        <v>67770</v>
      </c>
    </row>
    <row r="43" spans="1:2" x14ac:dyDescent="0.25">
      <c r="A43" s="3" t="s">
        <v>32</v>
      </c>
      <c r="B43" s="7">
        <f>(B24)+(B42)</f>
        <v>174362.5</v>
      </c>
    </row>
    <row r="44" spans="1:2" x14ac:dyDescent="0.25">
      <c r="A44" s="3" t="s">
        <v>33</v>
      </c>
      <c r="B44" s="4"/>
    </row>
    <row r="45" spans="1:2" x14ac:dyDescent="0.25">
      <c r="A45" s="3" t="s">
        <v>34</v>
      </c>
      <c r="B45" s="4"/>
    </row>
    <row r="46" spans="1:2" x14ac:dyDescent="0.25">
      <c r="A46" s="3" t="s">
        <v>35</v>
      </c>
      <c r="B46" s="4"/>
    </row>
    <row r="47" spans="1:2" x14ac:dyDescent="0.25">
      <c r="A47" s="3" t="s">
        <v>36</v>
      </c>
      <c r="B47" s="4"/>
    </row>
    <row r="48" spans="1:2" x14ac:dyDescent="0.25">
      <c r="A48" s="3" t="s">
        <v>37</v>
      </c>
      <c r="B48" s="5">
        <f>5300</f>
        <v>5300</v>
      </c>
    </row>
    <row r="49" spans="1:2" x14ac:dyDescent="0.25">
      <c r="A49" s="3" t="s">
        <v>38</v>
      </c>
      <c r="B49" s="6">
        <f>B48</f>
        <v>5300</v>
      </c>
    </row>
    <row r="50" spans="1:2" x14ac:dyDescent="0.25">
      <c r="A50" s="3" t="s">
        <v>39</v>
      </c>
      <c r="B50" s="6">
        <f>B49</f>
        <v>5300</v>
      </c>
    </row>
    <row r="51" spans="1:2" x14ac:dyDescent="0.25">
      <c r="A51" s="3" t="s">
        <v>40</v>
      </c>
      <c r="B51" s="4"/>
    </row>
    <row r="52" spans="1:2" x14ac:dyDescent="0.25">
      <c r="A52" s="3" t="s">
        <v>41</v>
      </c>
      <c r="B52" s="4"/>
    </row>
    <row r="53" spans="1:2" x14ac:dyDescent="0.25">
      <c r="A53" s="3" t="s">
        <v>42</v>
      </c>
      <c r="B53" s="5">
        <f>2000</f>
        <v>2000</v>
      </c>
    </row>
    <row r="54" spans="1:2" x14ac:dyDescent="0.25">
      <c r="A54" s="3" t="s">
        <v>43</v>
      </c>
      <c r="B54" s="5">
        <f>2500</f>
        <v>2500</v>
      </c>
    </row>
    <row r="55" spans="1:2" x14ac:dyDescent="0.25">
      <c r="A55" s="3" t="s">
        <v>44</v>
      </c>
      <c r="B55" s="6">
        <f>((B52)+(B53))+(B54)</f>
        <v>4500</v>
      </c>
    </row>
    <row r="56" spans="1:2" x14ac:dyDescent="0.25">
      <c r="A56" s="3" t="s">
        <v>45</v>
      </c>
      <c r="B56" s="6">
        <f>B55</f>
        <v>4500</v>
      </c>
    </row>
    <row r="57" spans="1:2" x14ac:dyDescent="0.25">
      <c r="A57" s="3" t="s">
        <v>46</v>
      </c>
      <c r="B57" s="6">
        <f>(B50)+(B56)</f>
        <v>9800</v>
      </c>
    </row>
    <row r="58" spans="1:2" x14ac:dyDescent="0.25">
      <c r="A58" s="3" t="s">
        <v>47</v>
      </c>
      <c r="B58" s="4"/>
    </row>
    <row r="59" spans="1:2" x14ac:dyDescent="0.25">
      <c r="A59" s="3" t="s">
        <v>48</v>
      </c>
      <c r="B59" s="5">
        <f>142362.5</f>
        <v>142362.5</v>
      </c>
    </row>
    <row r="60" spans="1:2" x14ac:dyDescent="0.25">
      <c r="A60" s="3" t="s">
        <v>49</v>
      </c>
      <c r="B60" s="4"/>
    </row>
    <row r="61" spans="1:2" x14ac:dyDescent="0.25">
      <c r="A61" s="3" t="s">
        <v>50</v>
      </c>
      <c r="B61" s="5">
        <f>22200</f>
        <v>22200</v>
      </c>
    </row>
    <row r="62" spans="1:2" x14ac:dyDescent="0.25">
      <c r="A62" s="3" t="s">
        <v>51</v>
      </c>
      <c r="B62" s="6">
        <f>((B59)+(B60))+(B61)</f>
        <v>164562.5</v>
      </c>
    </row>
    <row r="63" spans="1:2" x14ac:dyDescent="0.25">
      <c r="A63" s="3" t="s">
        <v>52</v>
      </c>
      <c r="B63" s="7">
        <f>(B57)+(B62)</f>
        <v>174362.5</v>
      </c>
    </row>
    <row r="64" spans="1:2" x14ac:dyDescent="0.25">
      <c r="A64" s="3"/>
      <c r="B64" s="4"/>
    </row>
    <row r="67" spans="1:2" x14ac:dyDescent="0.25">
      <c r="A67" s="8"/>
      <c r="B67" s="9"/>
    </row>
  </sheetData>
  <mergeCells count="4">
    <mergeCell ref="A67:B67"/>
    <mergeCell ref="A1:B1"/>
    <mergeCell ref="A2:B2"/>
    <mergeCell ref="A3:B3"/>
  </mergeCells>
  <pageMargins left="0.7" right="0.7" top="0.75" bottom="0.75" header="0.3" footer="0.3"/>
  <pageSetup orientation="portrait" r:id="rId1"/>
  <headerFooter>
    <oddFooter>&amp;L&amp;"Arial,Regular"&amp;8Chapter 2, Document 8&amp;C&amp;"Arial,Regular"&amp;8Copyright ©2018 Pearson Education, Inc.&amp;R&amp;"Arial,Regular"&amp;8&amp;P</oddFooter>
  </headerFooter>
  <rowBreaks count="1" manualBreakCount="1"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Balance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Janet</cp:lastModifiedBy>
  <dcterms:created xsi:type="dcterms:W3CDTF">2017-01-05T22:14:17Z</dcterms:created>
  <dcterms:modified xsi:type="dcterms:W3CDTF">2017-05-27T20:56:57Z</dcterms:modified>
</cp:coreProperties>
</file>