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60" windowWidth="11340" windowHeight="5265"/>
  </bookViews>
  <sheets>
    <sheet name="Model" sheetId="1" r:id="rId1"/>
  </sheets>
  <calcPr calcId="125725" iterate="1"/>
</workbook>
</file>

<file path=xl/calcChain.xml><?xml version="1.0" encoding="utf-8"?>
<calcChain xmlns="http://schemas.openxmlformats.org/spreadsheetml/2006/main">
  <c r="B22" i="1"/>
  <c r="B26"/>
  <c r="B33" s="1"/>
  <c r="B27"/>
  <c r="B28"/>
  <c r="B29"/>
  <c r="B30"/>
  <c r="B31"/>
  <c r="B32"/>
  <c r="B19"/>
  <c r="B16"/>
</calcChain>
</file>

<file path=xl/sharedStrings.xml><?xml version="1.0" encoding="utf-8"?>
<sst xmlns="http://schemas.openxmlformats.org/spreadsheetml/2006/main" count="15" uniqueCount="12">
  <si>
    <t>Cash flows</t>
  </si>
  <si>
    <t>Year</t>
  </si>
  <si>
    <t>Cash flow</t>
  </si>
  <si>
    <t>Discount rate</t>
  </si>
  <si>
    <t>NPV</t>
  </si>
  <si>
    <t>Part (b): cash flows at beginnings of years</t>
  </si>
  <si>
    <t>Part (a): cash flows at ends of years</t>
  </si>
  <si>
    <t>Part (c): cash flows at middles of years</t>
  </si>
  <si>
    <t>Discounted cash flows</t>
  </si>
  <si>
    <t>Discount factor</t>
  </si>
  <si>
    <t>Disc cash flow</t>
  </si>
  <si>
    <t>Project cash flows</t>
  </si>
</sst>
</file>

<file path=xl/styles.xml><?xml version="1.0" encoding="utf-8"?>
<styleSheet xmlns="http://schemas.openxmlformats.org/spreadsheetml/2006/main">
  <numFmts count="3">
    <numFmt numFmtId="164" formatCode="&quot;$&quot;#,##0;\-&quot;$&quot;#,##0"/>
    <numFmt numFmtId="165" formatCode="&quot;$&quot;#,##0.00;\-&quot;$&quot;#,##0.00"/>
    <numFmt numFmtId="166" formatCode="0.0000"/>
  </numFmts>
  <fonts count="3">
    <font>
      <sz val="10"/>
      <name val="Arial"/>
    </font>
    <font>
      <b/>
      <sz val="11"/>
      <name val="Calibri"/>
      <family val="2"/>
    </font>
    <font>
      <sz val="11"/>
      <name val="Calibri"/>
      <family val="2"/>
    </font>
  </fonts>
  <fills count="3">
    <fill>
      <patternFill patternType="none"/>
    </fill>
    <fill>
      <patternFill patternType="gray125"/>
    </fill>
    <fill>
      <patternFill patternType="solid">
        <fgColor theme="4" tint="0.59996337778862885"/>
        <bgColor indexed="64"/>
      </patternFill>
    </fill>
  </fills>
  <borders count="1">
    <border>
      <left/>
      <right/>
      <top/>
      <bottom/>
      <diagonal/>
    </border>
  </borders>
  <cellStyleXfs count="1">
    <xf numFmtId="0" fontId="0" fillId="0" borderId="0"/>
  </cellStyleXfs>
  <cellXfs count="10">
    <xf numFmtId="0" fontId="0" fillId="0" borderId="0" xfId="0"/>
    <xf numFmtId="0" fontId="1" fillId="0" borderId="0" xfId="0" applyFont="1"/>
    <xf numFmtId="0" fontId="2" fillId="0" borderId="0" xfId="0" applyFont="1"/>
    <xf numFmtId="0" fontId="2" fillId="0" borderId="0" xfId="0" applyFont="1" applyAlignment="1">
      <alignment horizontal="left"/>
    </xf>
    <xf numFmtId="0" fontId="2" fillId="0" borderId="0" xfId="0" quotePrefix="1" applyFont="1" applyAlignment="1">
      <alignment horizontal="left"/>
    </xf>
    <xf numFmtId="0" fontId="2" fillId="0" borderId="0" xfId="0" applyFont="1" applyAlignment="1">
      <alignment horizontal="right"/>
    </xf>
    <xf numFmtId="164" fontId="2" fillId="2" borderId="0" xfId="0" applyNumberFormat="1" applyFont="1" applyFill="1" applyBorder="1"/>
    <xf numFmtId="9" fontId="2" fillId="2" borderId="0" xfId="0" applyNumberFormat="1" applyFont="1" applyFill="1" applyBorder="1"/>
    <xf numFmtId="165" fontId="2" fillId="0" borderId="0" xfId="0" applyNumberFormat="1" applyFont="1"/>
    <xf numFmtId="166" fontId="2" fillId="0" borderId="0" xfId="0" applyNumberFormat="1"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73025</xdr:colOff>
      <xdr:row>24</xdr:row>
      <xdr:rowOff>101600</xdr:rowOff>
    </xdr:from>
    <xdr:to>
      <xdr:col>8</xdr:col>
      <xdr:colOff>274954</xdr:colOff>
      <xdr:row>30</xdr:row>
      <xdr:rowOff>66039</xdr:rowOff>
    </xdr:to>
    <xdr:sp macro="" textlink="">
      <xdr:nvSpPr>
        <xdr:cNvPr id="3" name="TextBox 2"/>
        <xdr:cNvSpPr txBox="1"/>
      </xdr:nvSpPr>
      <xdr:spPr>
        <a:xfrm>
          <a:off x="3149600" y="3987800"/>
          <a:ext cx="2640329" cy="935989"/>
        </a:xfrm>
        <a:prstGeom prst="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Parts (a) and (b) take advantage of Excel's NPV function.  Part (c) goes back to "first principles" to calculate the NPV as the sum of discounted cash flows, each using the appropriate discount factor.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codeName="Sheet1"/>
  <dimension ref="A1:G33"/>
  <sheetViews>
    <sheetView tabSelected="1" workbookViewId="0">
      <selection activeCell="A2" sqref="A2"/>
    </sheetView>
  </sheetViews>
  <sheetFormatPr defaultRowHeight="15"/>
  <cols>
    <col min="1" max="1" width="14.7109375" style="2" customWidth="1"/>
    <col min="2" max="2" width="13.140625" style="2" customWidth="1"/>
    <col min="3" max="16384" width="9.140625" style="2"/>
  </cols>
  <sheetData>
    <row r="1" spans="1:7">
      <c r="A1" s="1" t="s">
        <v>11</v>
      </c>
      <c r="F1" s="1"/>
    </row>
    <row r="2" spans="1:7">
      <c r="F2" s="3"/>
      <c r="G2" s="4"/>
    </row>
    <row r="3" spans="1:7">
      <c r="A3" s="2" t="s">
        <v>0</v>
      </c>
      <c r="F3" s="3"/>
      <c r="G3" s="4"/>
    </row>
    <row r="4" spans="1:7">
      <c r="A4" s="5" t="s">
        <v>1</v>
      </c>
      <c r="B4" s="5" t="s">
        <v>2</v>
      </c>
      <c r="F4" s="3"/>
      <c r="G4" s="4"/>
    </row>
    <row r="5" spans="1:7">
      <c r="A5" s="2">
        <v>1</v>
      </c>
      <c r="B5" s="6">
        <v>-400</v>
      </c>
      <c r="F5" s="3"/>
      <c r="G5" s="4"/>
    </row>
    <row r="6" spans="1:7">
      <c r="A6" s="2">
        <v>2</v>
      </c>
      <c r="B6" s="6">
        <v>200</v>
      </c>
      <c r="F6" s="3"/>
      <c r="G6" s="4"/>
    </row>
    <row r="7" spans="1:7">
      <c r="A7" s="2">
        <v>3</v>
      </c>
      <c r="B7" s="6">
        <v>600</v>
      </c>
      <c r="F7" s="3"/>
      <c r="G7" s="4"/>
    </row>
    <row r="8" spans="1:7">
      <c r="A8" s="2">
        <v>4</v>
      </c>
      <c r="B8" s="6">
        <v>-900</v>
      </c>
      <c r="F8" s="3"/>
      <c r="G8" s="4"/>
    </row>
    <row r="9" spans="1:7">
      <c r="A9" s="2">
        <v>5</v>
      </c>
      <c r="B9" s="6">
        <v>1000</v>
      </c>
      <c r="F9" s="3"/>
      <c r="G9" s="4"/>
    </row>
    <row r="10" spans="1:7">
      <c r="A10" s="2">
        <v>6</v>
      </c>
      <c r="B10" s="6">
        <v>250</v>
      </c>
      <c r="F10" s="3"/>
      <c r="G10" s="4"/>
    </row>
    <row r="11" spans="1:7">
      <c r="A11" s="2">
        <v>7</v>
      </c>
      <c r="B11" s="6">
        <v>230</v>
      </c>
      <c r="F11" s="3"/>
      <c r="G11" s="4"/>
    </row>
    <row r="12" spans="1:7">
      <c r="F12" s="3"/>
      <c r="G12" s="4"/>
    </row>
    <row r="13" spans="1:7">
      <c r="A13" s="2" t="s">
        <v>3</v>
      </c>
      <c r="B13" s="7">
        <v>0.15</v>
      </c>
    </row>
    <row r="15" spans="1:7">
      <c r="A15" s="1" t="s">
        <v>6</v>
      </c>
    </row>
    <row r="16" spans="1:7">
      <c r="A16" s="2" t="s">
        <v>4</v>
      </c>
      <c r="B16" s="8">
        <f>NPV(B13,B5:B11)</f>
        <v>375.05861838678885</v>
      </c>
    </row>
    <row r="18" spans="1:2">
      <c r="A18" s="1" t="s">
        <v>5</v>
      </c>
    </row>
    <row r="19" spans="1:2">
      <c r="A19" s="2" t="s">
        <v>4</v>
      </c>
      <c r="B19" s="8">
        <f>B5+NPV(B13,B6:B11)</f>
        <v>431.31741114480724</v>
      </c>
    </row>
    <row r="21" spans="1:2">
      <c r="A21" s="1" t="s">
        <v>7</v>
      </c>
    </row>
    <row r="22" spans="1:2">
      <c r="A22" s="2" t="s">
        <v>9</v>
      </c>
      <c r="B22" s="9">
        <f>1/(1+B13)</f>
        <v>0.86956521739130443</v>
      </c>
    </row>
    <row r="23" spans="1:2">
      <c r="A23" s="1"/>
    </row>
    <row r="24" spans="1:2">
      <c r="A24" s="2" t="s">
        <v>8</v>
      </c>
    </row>
    <row r="25" spans="1:2">
      <c r="A25" s="5" t="s">
        <v>1</v>
      </c>
      <c r="B25" s="5" t="s">
        <v>10</v>
      </c>
    </row>
    <row r="26" spans="1:2">
      <c r="A26" s="2">
        <v>1</v>
      </c>
      <c r="B26" s="8">
        <f t="shared" ref="B26:B32" si="0">B5*$B$22^(A26-0.5)</f>
        <v>-373.00192329612554</v>
      </c>
    </row>
    <row r="27" spans="1:2">
      <c r="A27" s="2">
        <v>2</v>
      </c>
      <c r="B27" s="8">
        <f t="shared" si="0"/>
        <v>162.17474925918503</v>
      </c>
    </row>
    <row r="28" spans="1:2">
      <c r="A28" s="2">
        <v>3</v>
      </c>
      <c r="B28" s="8">
        <f t="shared" si="0"/>
        <v>423.06456328483057</v>
      </c>
    </row>
    <row r="29" spans="1:2">
      <c r="A29" s="2">
        <v>4</v>
      </c>
      <c r="B29" s="8">
        <f t="shared" si="0"/>
        <v>-551.82334341499643</v>
      </c>
    </row>
    <row r="30" spans="1:2">
      <c r="A30" s="2">
        <v>5</v>
      </c>
      <c r="B30" s="8">
        <f t="shared" si="0"/>
        <v>533.16265064250865</v>
      </c>
    </row>
    <row r="31" spans="1:2">
      <c r="A31" s="2">
        <v>6</v>
      </c>
      <c r="B31" s="8">
        <f t="shared" si="0"/>
        <v>115.90492405271929</v>
      </c>
    </row>
    <row r="32" spans="1:2">
      <c r="A32" s="2">
        <v>7</v>
      </c>
      <c r="B32" s="8">
        <f t="shared" si="0"/>
        <v>92.723939242175433</v>
      </c>
    </row>
    <row r="33" spans="1:2">
      <c r="A33" s="5" t="s">
        <v>4</v>
      </c>
      <c r="B33" s="8">
        <f>SUM(B26:B32)</f>
        <v>402.20555977029704</v>
      </c>
    </row>
  </sheetData>
  <phoneticPr fontId="0"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Model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2000-06-30T12:49:26Z</dcterms:created>
  <dcterms:modified xsi:type="dcterms:W3CDTF">2010-07-02T14:08:26Z</dcterms:modified>
</cp:coreProperties>
</file>