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120" windowWidth="11340" windowHeight="5520"/>
  </bookViews>
  <sheets>
    <sheet name="Data" sheetId="1" r:id="rId1"/>
  </sheets>
  <calcPr calcId="125725" iterate="1"/>
</workbook>
</file>

<file path=xl/calcChain.xml><?xml version="1.0" encoding="utf-8"?>
<calcChain xmlns="http://schemas.openxmlformats.org/spreadsheetml/2006/main">
  <c r="K31" i="1"/>
  <c r="C28"/>
  <c r="C29"/>
  <c r="C30"/>
  <c r="C31"/>
  <c r="C32"/>
  <c r="C33"/>
  <c r="C34"/>
  <c r="C35"/>
  <c r="C36"/>
  <c r="C27"/>
  <c r="E21"/>
  <c r="C5"/>
  <c r="E5" s="1"/>
  <c r="C6"/>
  <c r="E6" s="1"/>
  <c r="C7"/>
  <c r="E7" s="1"/>
  <c r="C8"/>
  <c r="E8" s="1"/>
  <c r="C9"/>
  <c r="E9" s="1"/>
  <c r="C10"/>
  <c r="E10" s="1"/>
  <c r="C11"/>
  <c r="E11" s="1"/>
  <c r="C12"/>
  <c r="E12" s="1"/>
  <c r="C13"/>
  <c r="E13" s="1"/>
  <c r="C14"/>
  <c r="E14" s="1"/>
  <c r="C15"/>
  <c r="E15" s="1"/>
  <c r="D5"/>
  <c r="F5"/>
  <c r="F17" s="1"/>
  <c r="D6"/>
  <c r="F6"/>
  <c r="D7"/>
  <c r="F7"/>
  <c r="D8"/>
  <c r="F8"/>
  <c r="D9"/>
  <c r="F9"/>
  <c r="D10"/>
  <c r="F10"/>
  <c r="D11"/>
  <c r="F11"/>
  <c r="D12"/>
  <c r="F12"/>
  <c r="D13"/>
  <c r="F13"/>
  <c r="D14"/>
  <c r="F14"/>
  <c r="D15"/>
  <c r="F15"/>
  <c r="E17" l="1"/>
</calcChain>
</file>

<file path=xl/sharedStrings.xml><?xml version="1.0" encoding="utf-8"?>
<sst xmlns="http://schemas.openxmlformats.org/spreadsheetml/2006/main" count="18" uniqueCount="16">
  <si>
    <t>Given data</t>
  </si>
  <si>
    <t>Year</t>
  </si>
  <si>
    <t>Sales</t>
  </si>
  <si>
    <t>Forecasts</t>
  </si>
  <si>
    <t>Power</t>
  </si>
  <si>
    <t>Exponential</t>
  </si>
  <si>
    <t>Abs Pct Errors</t>
  </si>
  <si>
    <t>MAPE</t>
  </si>
  <si>
    <t>Part b</t>
  </si>
  <si>
    <t>(Note that 1999 corresponds to year 13)</t>
  </si>
  <si>
    <t>Prediction for year 13 from exponential curve:</t>
  </si>
  <si>
    <t>Part c</t>
  </si>
  <si>
    <t>Exponential predictions (from above) and percentage changes</t>
  </si>
  <si>
    <t>Prediction</t>
  </si>
  <si>
    <t>Pct change</t>
  </si>
  <si>
    <t>Dell Computer sales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</si>
</sst>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4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" fontId="3" fillId="0" borderId="0" xfId="0" applyNumberFormat="1" applyFont="1"/>
    <xf numFmtId="164" fontId="3" fillId="0" borderId="0" xfId="0" applyNumberFormat="1" applyFont="1"/>
    <xf numFmtId="165" fontId="3" fillId="0" borderId="0" xfId="1" applyNumberFormat="1" applyFont="1"/>
    <xf numFmtId="165" fontId="3" fillId="0" borderId="0" xfId="0" applyNumberFormat="1" applyFont="1"/>
    <xf numFmtId="165" fontId="3" fillId="2" borderId="0" xfId="0" applyNumberFormat="1" applyFont="1" applyFill="1" applyBorder="1"/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Exponential Trendline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rendline>
            <c:trendlineType val="exp"/>
            <c:dispEq val="1"/>
            <c:trendlineLbl>
              <c:layout>
                <c:manualLayout>
                  <c:x val="-0.3579588801399825"/>
                  <c:y val="0.30508092738407699"/>
                </c:manualLayout>
              </c:layout>
              <c:numFmt formatCode="General" sourceLinked="0"/>
            </c:trendlineLbl>
          </c:trendline>
          <c:val>
            <c:numRef>
              <c:f>Data!$B$5:$B$15</c:f>
              <c:numCache>
                <c:formatCode>0</c:formatCode>
                <c:ptCount val="11"/>
                <c:pt idx="0">
                  <c:v>69</c:v>
                </c:pt>
                <c:pt idx="1">
                  <c:v>159</c:v>
                </c:pt>
                <c:pt idx="2">
                  <c:v>258</c:v>
                </c:pt>
                <c:pt idx="3">
                  <c:v>389</c:v>
                </c:pt>
                <c:pt idx="4">
                  <c:v>546</c:v>
                </c:pt>
                <c:pt idx="5">
                  <c:v>890</c:v>
                </c:pt>
                <c:pt idx="6">
                  <c:v>2014</c:v>
                </c:pt>
                <c:pt idx="7">
                  <c:v>2873</c:v>
                </c:pt>
                <c:pt idx="8">
                  <c:v>3475</c:v>
                </c:pt>
                <c:pt idx="9">
                  <c:v>5296</c:v>
                </c:pt>
                <c:pt idx="10">
                  <c:v>7759</c:v>
                </c:pt>
              </c:numCache>
            </c:numRef>
          </c:val>
        </c:ser>
        <c:marker val="1"/>
        <c:axId val="166651008"/>
        <c:axId val="166652544"/>
      </c:lineChart>
      <c:catAx>
        <c:axId val="166651008"/>
        <c:scaling>
          <c:orientation val="minMax"/>
        </c:scaling>
        <c:axPos val="b"/>
        <c:tickLblPos val="nextTo"/>
        <c:crossAx val="166652544"/>
        <c:crosses val="autoZero"/>
        <c:auto val="1"/>
        <c:lblAlgn val="ctr"/>
        <c:lblOffset val="100"/>
      </c:catAx>
      <c:valAx>
        <c:axId val="166652544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1"/>
        <c:tickLblPos val="nextTo"/>
        <c:crossAx val="16665100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Power Trendline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rendline>
            <c:trendlineType val="power"/>
            <c:dispEq val="1"/>
            <c:trendlineLbl>
              <c:layout>
                <c:manualLayout>
                  <c:x val="-0.26712445319335082"/>
                  <c:y val="-8.2465733449985423E-2"/>
                </c:manualLayout>
              </c:layout>
              <c:numFmt formatCode="General" sourceLinked="0"/>
            </c:trendlineLbl>
          </c:trendline>
          <c:val>
            <c:numRef>
              <c:f>Data!$B$5:$B$15</c:f>
              <c:numCache>
                <c:formatCode>0</c:formatCode>
                <c:ptCount val="11"/>
                <c:pt idx="0">
                  <c:v>69</c:v>
                </c:pt>
                <c:pt idx="1">
                  <c:v>159</c:v>
                </c:pt>
                <c:pt idx="2">
                  <c:v>258</c:v>
                </c:pt>
                <c:pt idx="3">
                  <c:v>389</c:v>
                </c:pt>
                <c:pt idx="4">
                  <c:v>546</c:v>
                </c:pt>
                <c:pt idx="5">
                  <c:v>890</c:v>
                </c:pt>
                <c:pt idx="6">
                  <c:v>2014</c:v>
                </c:pt>
                <c:pt idx="7">
                  <c:v>2873</c:v>
                </c:pt>
                <c:pt idx="8">
                  <c:v>3475</c:v>
                </c:pt>
                <c:pt idx="9">
                  <c:v>5296</c:v>
                </c:pt>
                <c:pt idx="10">
                  <c:v>7759</c:v>
                </c:pt>
              </c:numCache>
            </c:numRef>
          </c:val>
        </c:ser>
        <c:marker val="1"/>
        <c:axId val="169043072"/>
        <c:axId val="169044608"/>
      </c:lineChart>
      <c:catAx>
        <c:axId val="169043072"/>
        <c:scaling>
          <c:orientation val="minMax"/>
        </c:scaling>
        <c:axPos val="b"/>
        <c:tickLblPos val="nextTo"/>
        <c:crossAx val="169044608"/>
        <c:crosses val="autoZero"/>
        <c:auto val="1"/>
        <c:lblAlgn val="ctr"/>
        <c:lblOffset val="100"/>
      </c:catAx>
      <c:valAx>
        <c:axId val="169044608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1"/>
        <c:tickLblPos val="nextTo"/>
        <c:crossAx val="16904307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577850</xdr:colOff>
      <xdr:row>14</xdr:row>
      <xdr:rowOff>107950</xdr:rowOff>
    </xdr:from>
    <xdr:to>
      <xdr:col>10</xdr:col>
      <xdr:colOff>304800</xdr:colOff>
      <xdr:row>18</xdr:row>
      <xdr:rowOff>19050</xdr:rowOff>
    </xdr:to>
    <xdr:sp macro="" textlink="">
      <xdr:nvSpPr>
        <xdr:cNvPr id="4" name="TextBox 3"/>
        <xdr:cNvSpPr txBox="1"/>
      </xdr:nvSpPr>
      <xdr:spPr>
        <a:xfrm>
          <a:off x="4597400" y="2374900"/>
          <a:ext cx="2165350" cy="55880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exponential fit is the better of the two, both from MAPE and a glance at the charts.</a:t>
          </a:r>
        </a:p>
      </xdr:txBody>
    </xdr:sp>
    <xdr:clientData/>
  </xdr:twoCellAnchor>
  <xdr:twoCellAnchor>
    <xdr:from>
      <xdr:col>5</xdr:col>
      <xdr:colOff>111125</xdr:colOff>
      <xdr:row>27</xdr:row>
      <xdr:rowOff>9525</xdr:rowOff>
    </xdr:from>
    <xdr:to>
      <xdr:col>9</xdr:col>
      <xdr:colOff>365760</xdr:colOff>
      <xdr:row>31</xdr:row>
      <xdr:rowOff>133350</xdr:rowOff>
    </xdr:to>
    <xdr:sp macro="" textlink="">
      <xdr:nvSpPr>
        <xdr:cNvPr id="5" name="TextBox 4"/>
        <xdr:cNvSpPr txBox="1"/>
      </xdr:nvSpPr>
      <xdr:spPr>
        <a:xfrm>
          <a:off x="3378200" y="5153025"/>
          <a:ext cx="2835910" cy="885825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exponential model predicts that sales are increasing by 58.6% per year -- not bad!
(This could also be calculated from EXP(.4613)-1.  See cell K31.)</a:t>
          </a:r>
        </a:p>
      </xdr:txBody>
    </xdr:sp>
    <xdr:clientData/>
  </xdr:twoCellAnchor>
  <xdr:twoCellAnchor>
    <xdr:from>
      <xdr:col>11</xdr:col>
      <xdr:colOff>600075</xdr:colOff>
      <xdr:row>2</xdr:row>
      <xdr:rowOff>161925</xdr:rowOff>
    </xdr:from>
    <xdr:to>
      <xdr:col>19</xdr:col>
      <xdr:colOff>295275</xdr:colOff>
      <xdr:row>17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600075</xdr:colOff>
      <xdr:row>18</xdr:row>
      <xdr:rowOff>123825</xdr:rowOff>
    </xdr:from>
    <xdr:to>
      <xdr:col>19</xdr:col>
      <xdr:colOff>295275</xdr:colOff>
      <xdr:row>33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36"/>
  <sheetViews>
    <sheetView tabSelected="1" workbookViewId="0">
      <selection activeCell="A2" sqref="A2"/>
    </sheetView>
  </sheetViews>
  <sheetFormatPr defaultRowHeight="15"/>
  <cols>
    <col min="1" max="1" width="9.140625" style="2"/>
    <col min="2" max="2" width="9.5703125" style="2" bestFit="1" customWidth="1"/>
    <col min="3" max="3" width="9.140625" style="2"/>
    <col min="4" max="4" width="12" style="2" customWidth="1"/>
    <col min="5" max="5" width="9.140625" style="2"/>
    <col min="6" max="6" width="11.28515625" style="2" customWidth="1"/>
    <col min="7" max="16384" width="9.140625" style="2"/>
  </cols>
  <sheetData>
    <row r="1" spans="1:6">
      <c r="A1" s="1" t="s">
        <v>15</v>
      </c>
    </row>
    <row r="3" spans="1:6">
      <c r="A3" s="1" t="s">
        <v>0</v>
      </c>
      <c r="C3" s="9" t="s">
        <v>3</v>
      </c>
      <c r="D3" s="9"/>
      <c r="E3" s="9" t="s">
        <v>6</v>
      </c>
      <c r="F3" s="9"/>
    </row>
    <row r="4" spans="1:6">
      <c r="A4" s="3" t="s">
        <v>1</v>
      </c>
      <c r="B4" s="3" t="s">
        <v>2</v>
      </c>
      <c r="C4" s="3" t="s">
        <v>4</v>
      </c>
      <c r="D4" s="3" t="s">
        <v>5</v>
      </c>
      <c r="E4" s="3" t="s">
        <v>4</v>
      </c>
      <c r="F4" s="3" t="s">
        <v>5</v>
      </c>
    </row>
    <row r="5" spans="1:6">
      <c r="A5" s="2">
        <v>1</v>
      </c>
      <c r="B5" s="4">
        <v>69</v>
      </c>
      <c r="C5" s="5">
        <f>38.687*A5^1.9974</f>
        <v>38.686999999999998</v>
      </c>
      <c r="D5" s="5">
        <f>58.314*EXP(0.4613*A5)</f>
        <v>92.493854248040989</v>
      </c>
      <c r="E5" s="6">
        <f t="shared" ref="E5:E15" si="0">ABS((C5-$B5)/$B5)</f>
        <v>0.43931884057971016</v>
      </c>
      <c r="F5" s="6">
        <f t="shared" ref="F5:F15" si="1">ABS((D5-$B5)/$B5)</f>
        <v>0.34049064127595635</v>
      </c>
    </row>
    <row r="6" spans="1:6">
      <c r="A6" s="2">
        <v>2</v>
      </c>
      <c r="B6" s="4">
        <v>159</v>
      </c>
      <c r="C6" s="5">
        <f t="shared" ref="C6:C15" si="2">38.687*A6^1.9974</f>
        <v>154.46936698547546</v>
      </c>
      <c r="D6" s="5">
        <f t="shared" ref="D6:D15" si="3">58.314*EXP(0.4613*A6)</f>
        <v>146.70770438758873</v>
      </c>
      <c r="E6" s="6">
        <f t="shared" si="0"/>
        <v>2.8494547261160626E-2</v>
      </c>
      <c r="F6" s="6">
        <f t="shared" si="1"/>
        <v>7.731003529818406E-2</v>
      </c>
    </row>
    <row r="7" spans="1:6">
      <c r="A7" s="2">
        <v>3</v>
      </c>
      <c r="B7" s="4">
        <v>258</v>
      </c>
      <c r="C7" s="5">
        <f t="shared" si="2"/>
        <v>347.1898719382292</v>
      </c>
      <c r="D7" s="5">
        <f t="shared" si="3"/>
        <v>232.69816899355754</v>
      </c>
      <c r="E7" s="6">
        <f t="shared" si="0"/>
        <v>0.34569717805515193</v>
      </c>
      <c r="F7" s="6">
        <f t="shared" si="1"/>
        <v>9.8069112428071537E-2</v>
      </c>
    </row>
    <row r="8" spans="1:6">
      <c r="A8" s="2">
        <v>4</v>
      </c>
      <c r="B8" s="4">
        <v>389</v>
      </c>
      <c r="C8" s="5">
        <f t="shared" si="2"/>
        <v>616.76494266532677</v>
      </c>
      <c r="D8" s="5">
        <f t="shared" si="3"/>
        <v>369.09062192057007</v>
      </c>
      <c r="E8" s="6">
        <f t="shared" si="0"/>
        <v>0.58551399142757521</v>
      </c>
      <c r="F8" s="6">
        <f t="shared" si="1"/>
        <v>5.1180920512673339E-2</v>
      </c>
    </row>
    <row r="9" spans="1:6">
      <c r="A9" s="2">
        <v>5</v>
      </c>
      <c r="B9" s="4">
        <v>546</v>
      </c>
      <c r="C9" s="5">
        <f t="shared" si="2"/>
        <v>963.13627490008332</v>
      </c>
      <c r="D9" s="5">
        <f t="shared" si="3"/>
        <v>585.42741345543095</v>
      </c>
      <c r="E9" s="6">
        <f t="shared" si="0"/>
        <v>0.76398585146535403</v>
      </c>
      <c r="F9" s="6">
        <f t="shared" si="1"/>
        <v>7.2211379955001737E-2</v>
      </c>
    </row>
    <row r="10" spans="1:6">
      <c r="A10" s="2">
        <v>6</v>
      </c>
      <c r="B10" s="4">
        <v>890</v>
      </c>
      <c r="C10" s="5">
        <f t="shared" si="2"/>
        <v>1386.2589433677081</v>
      </c>
      <c r="D10" s="5">
        <f t="shared" si="3"/>
        <v>928.56668815300372</v>
      </c>
      <c r="E10" s="6">
        <f t="shared" si="0"/>
        <v>0.55759431839068319</v>
      </c>
      <c r="F10" s="6">
        <f t="shared" si="1"/>
        <v>4.3333357475285085E-2</v>
      </c>
    </row>
    <row r="11" spans="1:6">
      <c r="A11" s="2">
        <v>7</v>
      </c>
      <c r="B11" s="4">
        <v>2014</v>
      </c>
      <c r="C11" s="5">
        <f t="shared" si="2"/>
        <v>1886.0963672922376</v>
      </c>
      <c r="D11" s="5">
        <f t="shared" si="3"/>
        <v>1472.8317713346721</v>
      </c>
      <c r="E11" s="6">
        <f t="shared" si="0"/>
        <v>6.3507265495413315E-2</v>
      </c>
      <c r="F11" s="6">
        <f t="shared" si="1"/>
        <v>0.26870319198874276</v>
      </c>
    </row>
    <row r="12" spans="1:6">
      <c r="A12" s="2">
        <v>8</v>
      </c>
      <c r="B12" s="4">
        <v>2873</v>
      </c>
      <c r="C12" s="5">
        <f t="shared" si="2"/>
        <v>2462.6176822277789</v>
      </c>
      <c r="D12" s="5">
        <f t="shared" si="3"/>
        <v>2336.1094623883318</v>
      </c>
      <c r="E12" s="6">
        <f t="shared" si="0"/>
        <v>0.14284104342924506</v>
      </c>
      <c r="F12" s="6">
        <f t="shared" si="1"/>
        <v>0.18687453449762206</v>
      </c>
    </row>
    <row r="13" spans="1:6">
      <c r="A13" s="2">
        <v>9</v>
      </c>
      <c r="B13" s="4">
        <v>3475</v>
      </c>
      <c r="C13" s="5">
        <f t="shared" si="2"/>
        <v>3115.7961893267498</v>
      </c>
      <c r="D13" s="5">
        <f t="shared" si="3"/>
        <v>3705.3840950992176</v>
      </c>
      <c r="E13" s="6">
        <f t="shared" si="0"/>
        <v>0.10336800307143892</v>
      </c>
      <c r="F13" s="6">
        <f t="shared" si="1"/>
        <v>6.6297581323515847E-2</v>
      </c>
    </row>
    <row r="14" spans="1:6">
      <c r="A14" s="2">
        <v>10</v>
      </c>
      <c r="B14" s="4">
        <v>5296</v>
      </c>
      <c r="C14" s="5">
        <f t="shared" si="2"/>
        <v>3845.6083621000548</v>
      </c>
      <c r="D14" s="5">
        <f t="shared" si="3"/>
        <v>5877.2379947373893</v>
      </c>
      <c r="E14" s="6">
        <f t="shared" si="0"/>
        <v>0.27386549054001985</v>
      </c>
      <c r="F14" s="6">
        <f t="shared" si="1"/>
        <v>0.10975037664980915</v>
      </c>
    </row>
    <row r="15" spans="1:6">
      <c r="A15" s="2">
        <v>11</v>
      </c>
      <c r="B15" s="4">
        <v>7759</v>
      </c>
      <c r="C15" s="5">
        <f t="shared" si="2"/>
        <v>4652.0331713862824</v>
      </c>
      <c r="D15" s="5">
        <f t="shared" si="3"/>
        <v>9322.0906551821008</v>
      </c>
      <c r="E15" s="6">
        <f t="shared" si="0"/>
        <v>0.40043392558496166</v>
      </c>
      <c r="F15" s="6">
        <f t="shared" si="1"/>
        <v>0.20145516885965986</v>
      </c>
    </row>
    <row r="17" spans="1:11">
      <c r="D17" s="2" t="s">
        <v>7</v>
      </c>
      <c r="E17" s="7">
        <f>AVERAGE(E5:E15)</f>
        <v>0.33678367775461032</v>
      </c>
      <c r="F17" s="8">
        <f>AVERAGE(F5:F15)</f>
        <v>0.13778875456950199</v>
      </c>
    </row>
    <row r="19" spans="1:11">
      <c r="A19" s="1" t="s">
        <v>8</v>
      </c>
    </row>
    <row r="20" spans="1:11">
      <c r="A20" s="2" t="s">
        <v>9</v>
      </c>
    </row>
    <row r="21" spans="1:11">
      <c r="A21" s="2" t="s">
        <v>10</v>
      </c>
      <c r="E21" s="5">
        <f>58.314*EXP(0.4613*13)</f>
        <v>23452.730392611709</v>
      </c>
    </row>
    <row r="23" spans="1:11">
      <c r="A23" s="1" t="s">
        <v>11</v>
      </c>
    </row>
    <row r="24" spans="1:11">
      <c r="A24" s="2" t="s">
        <v>12</v>
      </c>
    </row>
    <row r="25" spans="1:11">
      <c r="B25" s="2" t="s">
        <v>13</v>
      </c>
      <c r="C25" s="2" t="s">
        <v>14</v>
      </c>
    </row>
    <row r="26" spans="1:11">
      <c r="B26" s="5">
        <v>92.493854248040989</v>
      </c>
    </row>
    <row r="27" spans="1:11">
      <c r="B27" s="5">
        <v>146.70770438758873</v>
      </c>
      <c r="C27" s="6">
        <f>(B27-B26)/B26</f>
        <v>0.58613462029771546</v>
      </c>
    </row>
    <row r="28" spans="1:11">
      <c r="B28" s="5">
        <v>232.69816899355754</v>
      </c>
      <c r="C28" s="6">
        <f t="shared" ref="C28:C36" si="4">(B28-B27)/B27</f>
        <v>0.58613462029771546</v>
      </c>
    </row>
    <row r="29" spans="1:11">
      <c r="B29" s="5">
        <v>369.09062192057007</v>
      </c>
      <c r="C29" s="6">
        <f t="shared" si="4"/>
        <v>0.58613462029771568</v>
      </c>
    </row>
    <row r="30" spans="1:11">
      <c r="B30" s="5">
        <v>585.42741345543095</v>
      </c>
      <c r="C30" s="6">
        <f t="shared" si="4"/>
        <v>0.58613462029771513</v>
      </c>
    </row>
    <row r="31" spans="1:11">
      <c r="B31" s="5">
        <v>928.56668815300372</v>
      </c>
      <c r="C31" s="6">
        <f t="shared" si="4"/>
        <v>0.58613462029771557</v>
      </c>
      <c r="K31" s="6">
        <f>EXP(0.4613)-1</f>
        <v>0.58613462029771557</v>
      </c>
    </row>
    <row r="32" spans="1:11">
      <c r="B32" s="5">
        <v>1472.8317713346721</v>
      </c>
      <c r="C32" s="6">
        <f t="shared" si="4"/>
        <v>0.5861346202977159</v>
      </c>
    </row>
    <row r="33" spans="2:3">
      <c r="B33" s="5">
        <v>2336.1094623883318</v>
      </c>
      <c r="C33" s="6">
        <f t="shared" si="4"/>
        <v>0.58613462029771546</v>
      </c>
    </row>
    <row r="34" spans="2:3">
      <c r="B34" s="5">
        <v>3705.3840950992176</v>
      </c>
      <c r="C34" s="6">
        <f t="shared" si="4"/>
        <v>0.58613462029771568</v>
      </c>
    </row>
    <row r="35" spans="2:3">
      <c r="B35" s="5">
        <v>5877.2379947373893</v>
      </c>
      <c r="C35" s="6">
        <f t="shared" si="4"/>
        <v>0.5861346202977149</v>
      </c>
    </row>
    <row r="36" spans="2:3">
      <c r="B36" s="5">
        <v>9322.0906551821008</v>
      </c>
      <c r="C36" s="6">
        <f t="shared" si="4"/>
        <v>0.58613462029771635</v>
      </c>
    </row>
  </sheetData>
  <mergeCells count="2">
    <mergeCell ref="C3:D3"/>
    <mergeCell ref="E3:F3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2000-05-04T21:01:27Z</dcterms:created>
  <dcterms:modified xsi:type="dcterms:W3CDTF">2010-07-02T13:28:07Z</dcterms:modified>
</cp:coreProperties>
</file>