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PMC-STUDIO-XPS\Excel 2013\disk\data\AddCases\Case1\"/>
    </mc:Choice>
  </mc:AlternateContent>
  <bookViews>
    <workbookView xWindow="120" yWindow="30" windowWidth="15255" windowHeight="8160" activeTab="1"/>
  </bookViews>
  <sheets>
    <sheet name="Documentation" sheetId="1" r:id="rId1"/>
    <sheet name="Class Summary" sheetId="2" r:id="rId2"/>
    <sheet name="Student List" sheetId="3" r:id="rId3"/>
    <sheet name="Student Notes" sheetId="4" r:id="rId4"/>
    <sheet name="Attendance" sheetId="5" r:id="rId5"/>
    <sheet name="Grades" sheetId="6" r:id="rId6"/>
    <sheet name="Homework" sheetId="7" r:id="rId7"/>
    <sheet name="Quizzes" sheetId="8" r:id="rId8"/>
    <sheet name="Exams" sheetId="9" r:id="rId9"/>
  </sheets>
  <definedNames>
    <definedName name="Exam_Grades" localSheetId="8">Exams!$B$9:$C$29</definedName>
    <definedName name="Grade_Scale">'Class Summary'!$B$13:$C$26</definedName>
    <definedName name="Homework_Grades" localSheetId="6">Homework!$B$9:$O$28</definedName>
    <definedName name="Quiz_Grades" localSheetId="7">Quizzes!$B$9:$E$28</definedName>
    <definedName name="Student_List" localSheetId="2">'Student List'!$B$6:$C$25</definedName>
    <definedName name="Student_List">'Student List'!$B$6:$C$25</definedName>
  </definedNames>
  <calcPr calcId="152511"/>
</workbook>
</file>

<file path=xl/calcChain.xml><?xml version="1.0" encoding="utf-8"?>
<calcChain xmlns="http://schemas.openxmlformats.org/spreadsheetml/2006/main">
  <c r="A8" i="6" l="1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7" i="6"/>
  <c r="E6" i="6"/>
  <c r="D6" i="6"/>
  <c r="C6" i="6"/>
  <c r="B6" i="6"/>
  <c r="A10" i="9"/>
  <c r="D8" i="6" s="1"/>
  <c r="A11" i="9"/>
  <c r="D9" i="6" s="1"/>
  <c r="A12" i="9"/>
  <c r="D10" i="6" s="1"/>
  <c r="A13" i="9"/>
  <c r="D11" i="6" s="1"/>
  <c r="A14" i="9"/>
  <c r="D12" i="6" s="1"/>
  <c r="A15" i="9"/>
  <c r="D13" i="6" s="1"/>
  <c r="A16" i="9"/>
  <c r="D14" i="6" s="1"/>
  <c r="A17" i="9"/>
  <c r="D15" i="6" s="1"/>
  <c r="A18" i="9"/>
  <c r="D16" i="6" s="1"/>
  <c r="A19" i="9"/>
  <c r="D17" i="6" s="1"/>
  <c r="A20" i="9"/>
  <c r="D18" i="6" s="1"/>
  <c r="A21" i="9"/>
  <c r="D19" i="6" s="1"/>
  <c r="A22" i="9"/>
  <c r="D20" i="6" s="1"/>
  <c r="A23" i="9"/>
  <c r="D21" i="6" s="1"/>
  <c r="A24" i="9"/>
  <c r="D22" i="6" s="1"/>
  <c r="A25" i="9"/>
  <c r="D23" i="6" s="1"/>
  <c r="A26" i="9"/>
  <c r="D24" i="6" s="1"/>
  <c r="A27" i="9"/>
  <c r="D25" i="6" s="1"/>
  <c r="A28" i="9"/>
  <c r="D26" i="6" s="1"/>
  <c r="A9" i="9"/>
  <c r="D7" i="6" s="1"/>
  <c r="A10" i="8"/>
  <c r="C8" i="6" s="1"/>
  <c r="A11" i="8"/>
  <c r="C9" i="6" s="1"/>
  <c r="A12" i="8"/>
  <c r="C10" i="6" s="1"/>
  <c r="A13" i="8"/>
  <c r="C11" i="6" s="1"/>
  <c r="A14" i="8"/>
  <c r="C12" i="6" s="1"/>
  <c r="A15" i="8"/>
  <c r="C13" i="6" s="1"/>
  <c r="A16" i="8"/>
  <c r="C14" i="6" s="1"/>
  <c r="A17" i="8"/>
  <c r="C15" i="6" s="1"/>
  <c r="A18" i="8"/>
  <c r="C16" i="6" s="1"/>
  <c r="A19" i="8"/>
  <c r="C17" i="6" s="1"/>
  <c r="A20" i="8"/>
  <c r="C18" i="6" s="1"/>
  <c r="A21" i="8"/>
  <c r="C19" i="6" s="1"/>
  <c r="A22" i="8"/>
  <c r="C20" i="6" s="1"/>
  <c r="A23" i="8"/>
  <c r="C21" i="6" s="1"/>
  <c r="A24" i="8"/>
  <c r="C22" i="6" s="1"/>
  <c r="A25" i="8"/>
  <c r="C23" i="6" s="1"/>
  <c r="A26" i="8"/>
  <c r="C24" i="6" s="1"/>
  <c r="A27" i="8"/>
  <c r="C25" i="6" s="1"/>
  <c r="A28" i="8"/>
  <c r="C26" i="6" s="1"/>
  <c r="A9" i="8"/>
  <c r="C7" i="6" s="1"/>
  <c r="A10" i="7"/>
  <c r="B8" i="6" s="1"/>
  <c r="A11" i="7"/>
  <c r="B9" i="6" s="1"/>
  <c r="A12" i="7"/>
  <c r="B10" i="6" s="1"/>
  <c r="A13" i="7"/>
  <c r="B11" i="6" s="1"/>
  <c r="A14" i="7"/>
  <c r="B12" i="6" s="1"/>
  <c r="A15" i="7"/>
  <c r="B13" i="6" s="1"/>
  <c r="A16" i="7"/>
  <c r="B14" i="6" s="1"/>
  <c r="A17" i="7"/>
  <c r="B15" i="6" s="1"/>
  <c r="A18" i="7"/>
  <c r="B16" i="6" s="1"/>
  <c r="A19" i="7"/>
  <c r="B17" i="6" s="1"/>
  <c r="A20" i="7"/>
  <c r="B18" i="6" s="1"/>
  <c r="A21" i="7"/>
  <c r="B19" i="6" s="1"/>
  <c r="A22" i="7"/>
  <c r="B20" i="6" s="1"/>
  <c r="A23" i="7"/>
  <c r="B21" i="6" s="1"/>
  <c r="A24" i="7"/>
  <c r="B22" i="6" s="1"/>
  <c r="A25" i="7"/>
  <c r="B23" i="6" s="1"/>
  <c r="A26" i="7"/>
  <c r="B24" i="6" s="1"/>
  <c r="A27" i="7"/>
  <c r="B25" i="6" s="1"/>
  <c r="E25" i="6" s="1"/>
  <c r="A28" i="7"/>
  <c r="B26" i="6" s="1"/>
  <c r="A9" i="7"/>
  <c r="B7" i="6" s="1"/>
  <c r="E18" i="6" l="1"/>
  <c r="E10" i="6"/>
  <c r="F10" i="6" s="1"/>
  <c r="E9" i="3" s="1"/>
  <c r="E26" i="6"/>
  <c r="D25" i="3" s="1"/>
  <c r="E15" i="6"/>
  <c r="D14" i="3" s="1"/>
  <c r="E23" i="6"/>
  <c r="D22" i="3" s="1"/>
  <c r="E24" i="6"/>
  <c r="D23" i="3" s="1"/>
  <c r="E16" i="6"/>
  <c r="D15" i="3" s="1"/>
  <c r="E8" i="6"/>
  <c r="D7" i="3" s="1"/>
  <c r="E7" i="6"/>
  <c r="F7" i="6" s="1"/>
  <c r="E6" i="3" s="1"/>
  <c r="E9" i="6"/>
  <c r="D8" i="3" s="1"/>
  <c r="E17" i="6"/>
  <c r="F17" i="6" s="1"/>
  <c r="E16" i="3" s="1"/>
  <c r="E20" i="6"/>
  <c r="E12" i="6"/>
  <c r="E21" i="6"/>
  <c r="E14" i="6"/>
  <c r="E13" i="6"/>
  <c r="D17" i="3"/>
  <c r="F18" i="6"/>
  <c r="E17" i="3" s="1"/>
  <c r="E22" i="6"/>
  <c r="E19" i="6"/>
  <c r="E11" i="6"/>
  <c r="F25" i="6"/>
  <c r="E24" i="3" s="1"/>
  <c r="D24" i="3"/>
  <c r="D5" i="6"/>
  <c r="C5" i="6"/>
  <c r="B5" i="6"/>
  <c r="F16" i="6" l="1"/>
  <c r="E15" i="3" s="1"/>
  <c r="D9" i="3"/>
  <c r="F26" i="6"/>
  <c r="E25" i="3" s="1"/>
  <c r="F9" i="6"/>
  <c r="E8" i="3" s="1"/>
  <c r="D6" i="3"/>
  <c r="F23" i="6"/>
  <c r="E22" i="3" s="1"/>
  <c r="F8" i="6"/>
  <c r="E7" i="3" s="1"/>
  <c r="F15" i="6"/>
  <c r="E14" i="3" s="1"/>
  <c r="F24" i="6"/>
  <c r="E23" i="3" s="1"/>
  <c r="D16" i="3"/>
  <c r="F11" i="6"/>
  <c r="E10" i="3" s="1"/>
  <c r="D10" i="3"/>
  <c r="F12" i="6"/>
  <c r="E11" i="3" s="1"/>
  <c r="D11" i="3"/>
  <c r="F19" i="6"/>
  <c r="E18" i="3" s="1"/>
  <c r="D18" i="3"/>
  <c r="F13" i="6"/>
  <c r="E12" i="3" s="1"/>
  <c r="D12" i="3"/>
  <c r="F20" i="6"/>
  <c r="E19" i="3" s="1"/>
  <c r="D19" i="3"/>
  <c r="F14" i="6"/>
  <c r="E13" i="3" s="1"/>
  <c r="D13" i="3"/>
  <c r="F21" i="6"/>
  <c r="E20" i="3" s="1"/>
  <c r="D20" i="3"/>
  <c r="F22" i="6"/>
  <c r="E21" i="3" s="1"/>
  <c r="D21" i="3"/>
  <c r="D17" i="2" l="1"/>
  <c r="D18" i="2"/>
  <c r="D24" i="2"/>
  <c r="D21" i="2"/>
  <c r="D23" i="2"/>
  <c r="D14" i="2"/>
  <c r="D15" i="2"/>
  <c r="D22" i="2"/>
  <c r="D16" i="2"/>
  <c r="D20" i="2"/>
  <c r="D19" i="2"/>
  <c r="D25" i="2"/>
  <c r="D26" i="2"/>
</calcChain>
</file>

<file path=xl/connections.xml><?xml version="1.0" encoding="utf-8"?>
<connections xmlns="http://schemas.openxmlformats.org/spreadsheetml/2006/main">
  <connection id="1" name="Exam Grades" type="6" refreshedVersion="5" background="1" saveData="1">
    <textPr codePage="437" firstRow="6" sourceFile="\\PMC-STUDIO-XPS\Excel 2013\disk\data\AddCases\Case1\Exam Grades.txt">
      <textFields count="3">
        <textField type="skip"/>
        <textField/>
        <textField/>
      </textFields>
    </textPr>
  </connection>
  <connection id="2" name="Homework Grades" type="6" refreshedVersion="5" background="1" saveData="1">
    <textPr codePage="437" firstRow="6" sourceFile="\\PMC-STUDIO-XPS\Excel 2013\disk\data\AddCases\Case1\Homework Grades.txt">
      <textFields count="17">
        <textField type="skip"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Quiz Grades" type="6" refreshedVersion="5" background="1" saveData="1">
    <textPr codePage="437" firstRow="6" sourceFile="\\PMC-STUDIO-XPS\Excel 2013\disk\data\AddCases\Case1\Quiz Grades.txt">
      <textFields count="5">
        <textField type="skip"/>
        <textField/>
        <textField/>
        <textField/>
        <textField/>
      </textFields>
    </textPr>
  </connection>
  <connection id="4" name="Student List" type="6" refreshedVersion="5" background="1" saveData="1">
    <textPr codePage="437" firstRow="7" sourceFile="\\PMC-STUDIO-XPS\Excel 2013\disk\data\AddCases\Case1\Student List.txt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<sst xmlns="http://schemas.openxmlformats.org/spreadsheetml/2006/main" count="172" uniqueCount="103">
  <si>
    <t>Author</t>
  </si>
  <si>
    <t>Date</t>
  </si>
  <si>
    <t>Purpose</t>
  </si>
  <si>
    <t>Documentation</t>
  </si>
  <si>
    <t>Course Description</t>
  </si>
  <si>
    <t>Course Title</t>
  </si>
  <si>
    <t>Instructor</t>
  </si>
  <si>
    <t>Quarter</t>
  </si>
  <si>
    <t>Component</t>
  </si>
  <si>
    <t>%</t>
  </si>
  <si>
    <t>Homework</t>
  </si>
  <si>
    <t>Quizzes</t>
  </si>
  <si>
    <t>Exams</t>
  </si>
  <si>
    <t>Class Outline</t>
  </si>
  <si>
    <t>Grading Components</t>
  </si>
  <si>
    <t>Grading Scale</t>
  </si>
  <si>
    <t>(lowest score for each grade)</t>
  </si>
  <si>
    <t>Score</t>
  </si>
  <si>
    <t>Grade</t>
  </si>
  <si>
    <t>F</t>
  </si>
  <si>
    <t>D-</t>
  </si>
  <si>
    <t>D</t>
  </si>
  <si>
    <t>D+</t>
  </si>
  <si>
    <t>C-</t>
  </si>
  <si>
    <t>C</t>
  </si>
  <si>
    <t>C+</t>
  </si>
  <si>
    <t>B-</t>
  </si>
  <si>
    <t>B</t>
  </si>
  <si>
    <t>B+</t>
  </si>
  <si>
    <t>A-</t>
  </si>
  <si>
    <t>A</t>
  </si>
  <si>
    <t>A+</t>
  </si>
  <si>
    <t>Class List</t>
  </si>
  <si>
    <t>Student</t>
  </si>
  <si>
    <t>Name</t>
  </si>
  <si>
    <t>ID #</t>
  </si>
  <si>
    <t>Student Notes</t>
  </si>
  <si>
    <t>Issue</t>
  </si>
  <si>
    <t>Attendance Record</t>
  </si>
  <si>
    <t>Attendance Issue</t>
  </si>
  <si>
    <t>Resolved?</t>
  </si>
  <si>
    <t>Excused?</t>
  </si>
  <si>
    <t>Homework Grades</t>
  </si>
  <si>
    <t>Points</t>
  </si>
  <si>
    <t>Chapter 10 Review (page 555-556)</t>
  </si>
  <si>
    <t>Exercise 11-1: 2, 4, 6, 8, 10, 12 (bcd)
Exercise 11-2: 2 - 46 (evens)</t>
  </si>
  <si>
    <t>Exercise 11-3: 2, 4, 6, 8, 10, 14, 16, 18, 20, 22, 26, 28</t>
  </si>
  <si>
    <t>Exercise 11-4: 2, 4, 6, 8, 10, 12, 14, 16, 18, 20, 24, 26, 28, 30, 32, 34</t>
  </si>
  <si>
    <t>Exercise 11-5: 2, 4, 6, 8, 10, 12, 14, 16, 18, 20, 26, 28, 30, 32</t>
  </si>
  <si>
    <t>Exercise 11-6: 2, 4, 6, 8, 10, 12, 14, 16, 21, 22</t>
  </si>
  <si>
    <t>Exercise 11-7: 2, 4, 6, 8, 16, 20 (abc)</t>
  </si>
  <si>
    <t>Exercise 11-8: 2, 4, 8, 16, 18, 24, 26,30, 32</t>
  </si>
  <si>
    <t>Chapter 11 Review: R1 -- R10</t>
  </si>
  <si>
    <t>Exercise 11-10: 2, 4, 6, 10, 14, 16, 20, 22, 46, 26, 30, 34, 38, 42, 44, 48, 54</t>
  </si>
  <si>
    <t>Exercise 12-2: 2
Exercise 12-3: 2, 4, 6, 12, 14, 16,</t>
  </si>
  <si>
    <t>Exercise 12-5: 2, 6, 10, 12, 14, 16, 18, 20, 22, 30, 32, 36
Exercise 12-6: 2, 4, 6, 8, 10, 12</t>
  </si>
  <si>
    <t>Chapter 12 Review: R1 -- R5</t>
  </si>
  <si>
    <t>Cumulative Review</t>
  </si>
  <si>
    <t>Assignments</t>
  </si>
  <si>
    <t>Quiz Grades</t>
  </si>
  <si>
    <t>Chapter 9</t>
  </si>
  <si>
    <t>Chapter 10</t>
  </si>
  <si>
    <t>Chapter 11</t>
  </si>
  <si>
    <t>Chapter 12</t>
  </si>
  <si>
    <t>Mid-Term 1</t>
  </si>
  <si>
    <t>Mid-Term 2</t>
  </si>
  <si>
    <t>Component Percentage</t>
  </si>
  <si>
    <t>Total</t>
  </si>
  <si>
    <t>Distribution</t>
  </si>
  <si>
    <t>Grade Calculation</t>
  </si>
  <si>
    <t>Overall</t>
  </si>
  <si>
    <t>Average</t>
  </si>
  <si>
    <t>Country Day School</t>
  </si>
  <si>
    <t>To enter homework, test, and exam scores for students at Country Day School and automatically calculate their grades</t>
  </si>
  <si>
    <t>Robert James</t>
  </si>
  <si>
    <t>Calculus</t>
  </si>
  <si>
    <t>IV</t>
  </si>
  <si>
    <t>Banks, Michelle</t>
  </si>
  <si>
    <t>Benjamin, Andrea</t>
  </si>
  <si>
    <t>Biggerstaff, Kelly</t>
  </si>
  <si>
    <t>Biggs, Sheila</t>
  </si>
  <si>
    <t>Boyd, Jason</t>
  </si>
  <si>
    <t>Brownlee, Vanessa</t>
  </si>
  <si>
    <t>Eldred, Luz</t>
  </si>
  <si>
    <t>Fields, Stephen</t>
  </si>
  <si>
    <t>Forbes, Tina</t>
  </si>
  <si>
    <t>Hess, Willie</t>
  </si>
  <si>
    <t>Jared, Lynn</t>
  </si>
  <si>
    <t>Johnson, James</t>
  </si>
  <si>
    <t>Mosley, Gerald</t>
  </si>
  <si>
    <t>Schmidt, Andrew</t>
  </si>
  <si>
    <t>Singleton, Ryan</t>
  </si>
  <si>
    <t>Trout, Jay</t>
  </si>
  <si>
    <t>Walton, Marie</t>
  </si>
  <si>
    <t>Winstead, Jeanne</t>
  </si>
  <si>
    <t>Wiseman, Josephine</t>
  </si>
  <si>
    <t>Yoder, Gladys</t>
  </si>
  <si>
    <t>Missing homework</t>
  </si>
  <si>
    <t>Yes</t>
  </si>
  <si>
    <t>Talking in class, disruptive behavior</t>
  </si>
  <si>
    <t>No</t>
  </si>
  <si>
    <t>Absent</t>
  </si>
  <si>
    <t>Tardy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</si>
</sst>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 Light"/>
      <family val="2"/>
      <scheme val="minor"/>
    </font>
    <font>
      <sz val="11"/>
      <color theme="1"/>
      <name val="Calibri Light"/>
      <family val="2"/>
      <scheme val="minor"/>
    </font>
    <font>
      <b/>
      <sz val="18"/>
      <color theme="3"/>
      <name val="Calibri Light"/>
      <family val="2"/>
      <scheme val="major"/>
    </font>
    <font>
      <b/>
      <sz val="13"/>
      <color theme="3"/>
      <name val="Calibri Light"/>
      <family val="2"/>
      <scheme val="minor"/>
    </font>
    <font>
      <b/>
      <sz val="11"/>
      <color theme="1"/>
      <name val="Calibri Light"/>
      <family val="2"/>
      <scheme val="minor"/>
    </font>
    <font>
      <b/>
      <sz val="18"/>
      <color theme="2" tint="-0.749992370372631"/>
      <name val="Calibri Light"/>
      <family val="2"/>
      <scheme val="major"/>
    </font>
    <font>
      <sz val="11"/>
      <color theme="2" tint="-0.749992370372631"/>
      <name val="Calibri Light"/>
      <family val="2"/>
      <scheme val="minor"/>
    </font>
    <font>
      <b/>
      <sz val="11"/>
      <color theme="2" tint="-0.749992370372631"/>
      <name val="Calibri Light"/>
      <family val="2"/>
      <scheme val="minor"/>
    </font>
    <font>
      <sz val="8"/>
      <color theme="2" tint="-0.749992370372631"/>
      <name val="Calibri Light"/>
      <family val="2"/>
      <scheme val="minor"/>
    </font>
    <font>
      <b/>
      <sz val="13"/>
      <color theme="1"/>
      <name val="Calibri Light"/>
      <family val="2"/>
      <scheme val="minor"/>
    </font>
    <font>
      <b/>
      <sz val="22"/>
      <color theme="3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35">
    <xf numFmtId="0" fontId="0" fillId="0" borderId="0" xfId="0"/>
    <xf numFmtId="0" fontId="0" fillId="0" borderId="2" xfId="0" applyBorder="1"/>
    <xf numFmtId="0" fontId="0" fillId="2" borderId="0" xfId="0" applyFill="1"/>
    <xf numFmtId="9" fontId="0" fillId="2" borderId="2" xfId="0" applyNumberFormat="1" applyFill="1" applyBorder="1"/>
    <xf numFmtId="0" fontId="0" fillId="2" borderId="2" xfId="0" applyFill="1" applyBorder="1"/>
    <xf numFmtId="0" fontId="0" fillId="2" borderId="2" xfId="0" applyFill="1" applyBorder="1" applyAlignment="1">
      <alignment horizontal="left"/>
    </xf>
    <xf numFmtId="0" fontId="0" fillId="4" borderId="2" xfId="0" applyFill="1" applyBorder="1"/>
    <xf numFmtId="9" fontId="0" fillId="4" borderId="2" xfId="1" applyFont="1" applyFill="1" applyBorder="1" applyAlignment="1">
      <alignment horizontal="center"/>
    </xf>
    <xf numFmtId="0" fontId="4" fillId="4" borderId="2" xfId="0" applyFont="1" applyFill="1" applyBorder="1"/>
    <xf numFmtId="0" fontId="0" fillId="0" borderId="2" xfId="0" applyBorder="1" applyAlignment="1">
      <alignment wrapText="1"/>
    </xf>
    <xf numFmtId="0" fontId="4" fillId="3" borderId="2" xfId="0" applyFont="1" applyFill="1" applyBorder="1"/>
    <xf numFmtId="0" fontId="4" fillId="3" borderId="2" xfId="0" applyFont="1" applyFill="1" applyBorder="1" applyAlignment="1">
      <alignment horizontal="center"/>
    </xf>
    <xf numFmtId="0" fontId="5" fillId="2" borderId="0" xfId="2" applyFont="1" applyFill="1"/>
    <xf numFmtId="0" fontId="6" fillId="0" borderId="0" xfId="0" applyFont="1"/>
    <xf numFmtId="0" fontId="6" fillId="2" borderId="0" xfId="0" applyFont="1" applyFill="1"/>
    <xf numFmtId="0" fontId="7" fillId="2" borderId="0" xfId="0" applyFont="1" applyFill="1" applyAlignment="1">
      <alignment vertical="top"/>
    </xf>
    <xf numFmtId="0" fontId="6" fillId="2" borderId="2" xfId="0" applyFont="1" applyFill="1" applyBorder="1" applyAlignment="1">
      <alignment vertical="top"/>
    </xf>
    <xf numFmtId="14" fontId="6" fillId="2" borderId="2" xfId="0" applyNumberFormat="1" applyFont="1" applyFill="1" applyBorder="1" applyAlignment="1">
      <alignment vertical="top"/>
    </xf>
    <xf numFmtId="0" fontId="6" fillId="2" borderId="2" xfId="0" applyFont="1" applyFill="1" applyBorder="1" applyAlignment="1">
      <alignment horizontal="left" vertical="top" wrapText="1"/>
    </xf>
    <xf numFmtId="0" fontId="6" fillId="0" borderId="2" xfId="0" applyFont="1" applyBorder="1"/>
    <xf numFmtId="0" fontId="8" fillId="2" borderId="0" xfId="0" applyFont="1" applyFill="1"/>
    <xf numFmtId="0" fontId="0" fillId="0" borderId="2" xfId="0" applyBorder="1" applyAlignment="1">
      <alignment vertical="top" wrapText="1"/>
    </xf>
    <xf numFmtId="0" fontId="0" fillId="4" borderId="2" xfId="0" applyFont="1" applyFill="1" applyBorder="1"/>
    <xf numFmtId="0" fontId="0" fillId="4" borderId="2" xfId="0" applyFont="1" applyFill="1" applyBorder="1" applyAlignment="1">
      <alignment horizontal="center"/>
    </xf>
    <xf numFmtId="9" fontId="0" fillId="4" borderId="2" xfId="0" applyNumberFormat="1" applyFont="1" applyFill="1" applyBorder="1" applyAlignment="1">
      <alignment horizontal="center"/>
    </xf>
    <xf numFmtId="9" fontId="0" fillId="0" borderId="2" xfId="1" applyFont="1" applyBorder="1"/>
    <xf numFmtId="9" fontId="0" fillId="4" borderId="2" xfId="0" applyNumberFormat="1" applyFill="1" applyBorder="1"/>
    <xf numFmtId="0" fontId="9" fillId="2" borderId="0" xfId="3" applyFont="1" applyFill="1" applyBorder="1"/>
    <xf numFmtId="0" fontId="9" fillId="0" borderId="0" xfId="3" applyFont="1" applyBorder="1"/>
    <xf numFmtId="49" fontId="0" fillId="2" borderId="2" xfId="0" applyNumberFormat="1" applyFill="1" applyBorder="1"/>
    <xf numFmtId="0" fontId="0" fillId="2" borderId="2" xfId="0" applyFill="1" applyBorder="1" applyAlignment="1">
      <alignment horizontal="left"/>
    </xf>
    <xf numFmtId="0" fontId="0" fillId="0" borderId="3" xfId="0" applyFont="1" applyBorder="1" applyAlignment="1">
      <alignment horizontal="center"/>
    </xf>
    <xf numFmtId="0" fontId="0" fillId="4" borderId="2" xfId="0" applyFont="1" applyFill="1" applyBorder="1" applyAlignment="1">
      <alignment horizontal="center"/>
    </xf>
    <xf numFmtId="0" fontId="10" fillId="2" borderId="0" xfId="2" applyFont="1" applyFill="1"/>
    <xf numFmtId="14" fontId="0" fillId="0" borderId="2" xfId="0" applyNumberFormat="1" applyBorder="1"/>
  </cellXfs>
  <cellStyles count="4">
    <cellStyle name="Heading 2" xfId="3" builtinId="17"/>
    <cellStyle name="Normal" xfId="0" builtinId="0"/>
    <cellStyle name="Percent" xfId="1" builtinId="5"/>
    <cellStyle name="Title" xfId="2" builtin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Student List" adjustColumnWidth="0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Homework Grades" adjustColumnWidth="0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Quiz Grades" adjustColumnWidth="0" connectionId="3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name="Exam Grades" adjustColumnWidth="0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etropolitan">
  <a:themeElements>
    <a:clrScheme name="Metropolitan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itan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itan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>
      <selection activeCell="B4" sqref="B4"/>
    </sheetView>
  </sheetViews>
  <sheetFormatPr defaultRowHeight="15" x14ac:dyDescent="0.25"/>
  <cols>
    <col min="1" max="1" width="9" style="2"/>
    <col min="2" max="2" width="46.5" style="2" customWidth="1"/>
    <col min="3" max="16384" width="9" style="2"/>
  </cols>
  <sheetData>
    <row r="1" spans="1:2" ht="28.5" x14ac:dyDescent="0.45">
      <c r="A1" s="33" t="s">
        <v>72</v>
      </c>
    </row>
    <row r="2" spans="1:2" x14ac:dyDescent="0.25">
      <c r="A2" s="14" t="s">
        <v>3</v>
      </c>
    </row>
    <row r="4" spans="1:2" x14ac:dyDescent="0.25">
      <c r="A4" s="15" t="s">
        <v>0</v>
      </c>
      <c r="B4" s="16" t="s">
        <v>74</v>
      </c>
    </row>
    <row r="5" spans="1:2" x14ac:dyDescent="0.25">
      <c r="A5" s="15" t="s">
        <v>1</v>
      </c>
      <c r="B5" s="17">
        <v>42430</v>
      </c>
    </row>
    <row r="6" spans="1:2" ht="30" x14ac:dyDescent="0.25">
      <c r="A6" s="15" t="s">
        <v>2</v>
      </c>
      <c r="B6" s="18" t="s">
        <v>73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/>
  </sheetViews>
  <sheetFormatPr defaultRowHeight="15" x14ac:dyDescent="0.25"/>
  <cols>
    <col min="1" max="1" width="24.5" style="2" customWidth="1"/>
    <col min="2" max="2" width="17.5" style="2" customWidth="1"/>
    <col min="3" max="3" width="9" style="2"/>
    <col min="4" max="4" width="25" style="2" customWidth="1"/>
    <col min="5" max="16384" width="9" style="2"/>
  </cols>
  <sheetData>
    <row r="1" spans="1:5" ht="23.25" x14ac:dyDescent="0.35">
      <c r="A1" s="12" t="s">
        <v>72</v>
      </c>
    </row>
    <row r="2" spans="1:5" x14ac:dyDescent="0.25">
      <c r="A2" s="14" t="s">
        <v>13</v>
      </c>
    </row>
    <row r="4" spans="1:5" x14ac:dyDescent="0.25">
      <c r="A4" s="14" t="s">
        <v>4</v>
      </c>
      <c r="B4" s="8" t="s">
        <v>5</v>
      </c>
      <c r="C4" s="30" t="s">
        <v>75</v>
      </c>
      <c r="D4" s="30"/>
      <c r="E4" s="30"/>
    </row>
    <row r="5" spans="1:5" x14ac:dyDescent="0.25">
      <c r="A5" s="14"/>
      <c r="B5" s="8" t="s">
        <v>6</v>
      </c>
      <c r="C5" s="30" t="s">
        <v>74</v>
      </c>
      <c r="D5" s="30"/>
      <c r="E5" s="30"/>
    </row>
    <row r="6" spans="1:5" x14ac:dyDescent="0.25">
      <c r="A6" s="14"/>
      <c r="B6" s="8" t="s">
        <v>7</v>
      </c>
      <c r="C6" s="30" t="s">
        <v>76</v>
      </c>
      <c r="D6" s="30"/>
      <c r="E6" s="30"/>
    </row>
    <row r="8" spans="1:5" x14ac:dyDescent="0.25">
      <c r="A8" s="14" t="s">
        <v>14</v>
      </c>
      <c r="B8" s="10" t="s">
        <v>8</v>
      </c>
      <c r="C8" s="11" t="s">
        <v>9</v>
      </c>
    </row>
    <row r="9" spans="1:5" x14ac:dyDescent="0.25">
      <c r="A9" s="14"/>
      <c r="B9" s="8" t="s">
        <v>10</v>
      </c>
      <c r="C9" s="3">
        <v>0.25</v>
      </c>
    </row>
    <row r="10" spans="1:5" x14ac:dyDescent="0.25">
      <c r="A10" s="14"/>
      <c r="B10" s="8" t="s">
        <v>11</v>
      </c>
      <c r="C10" s="3">
        <v>0.45</v>
      </c>
    </row>
    <row r="11" spans="1:5" x14ac:dyDescent="0.25">
      <c r="A11" s="14"/>
      <c r="B11" s="8" t="s">
        <v>12</v>
      </c>
      <c r="C11" s="3">
        <v>0.3</v>
      </c>
    </row>
    <row r="12" spans="1:5" x14ac:dyDescent="0.25">
      <c r="A12" s="14"/>
    </row>
    <row r="13" spans="1:5" x14ac:dyDescent="0.25">
      <c r="A13" s="14" t="s">
        <v>15</v>
      </c>
      <c r="B13" s="10" t="s">
        <v>17</v>
      </c>
      <c r="C13" s="11" t="s">
        <v>18</v>
      </c>
      <c r="D13" s="11" t="s">
        <v>68</v>
      </c>
    </row>
    <row r="14" spans="1:5" x14ac:dyDescent="0.25">
      <c r="A14" s="20" t="s">
        <v>16</v>
      </c>
      <c r="B14" s="7">
        <v>0</v>
      </c>
      <c r="C14" s="5" t="s">
        <v>19</v>
      </c>
      <c r="D14" s="4">
        <f>COUNTIF('Student List'!$E$6:$E$25,'Class Summary'!C14)</f>
        <v>0</v>
      </c>
    </row>
    <row r="15" spans="1:5" x14ac:dyDescent="0.25">
      <c r="B15" s="7">
        <v>0.6</v>
      </c>
      <c r="C15" s="5" t="s">
        <v>20</v>
      </c>
      <c r="D15" s="4">
        <f>COUNTIF('Student List'!$E$6:$E$25,'Class Summary'!C15)</f>
        <v>0</v>
      </c>
    </row>
    <row r="16" spans="1:5" x14ac:dyDescent="0.25">
      <c r="B16" s="7">
        <v>0.63</v>
      </c>
      <c r="C16" s="5" t="s">
        <v>21</v>
      </c>
      <c r="D16" s="4">
        <f>COUNTIF('Student List'!$E$6:$E$25,'Class Summary'!C16)</f>
        <v>0</v>
      </c>
    </row>
    <row r="17" spans="2:4" x14ac:dyDescent="0.25">
      <c r="B17" s="7">
        <v>0.67</v>
      </c>
      <c r="C17" s="5" t="s">
        <v>22</v>
      </c>
      <c r="D17" s="4">
        <f>COUNTIF('Student List'!$E$6:$E$25,'Class Summary'!C17)</f>
        <v>1</v>
      </c>
    </row>
    <row r="18" spans="2:4" x14ac:dyDescent="0.25">
      <c r="B18" s="7">
        <v>0.7</v>
      </c>
      <c r="C18" s="5" t="s">
        <v>23</v>
      </c>
      <c r="D18" s="4">
        <f>COUNTIF('Student List'!$E$6:$E$25,'Class Summary'!C18)</f>
        <v>0</v>
      </c>
    </row>
    <row r="19" spans="2:4" x14ac:dyDescent="0.25">
      <c r="B19" s="7">
        <v>0.73</v>
      </c>
      <c r="C19" s="5" t="s">
        <v>24</v>
      </c>
      <c r="D19" s="4">
        <f>COUNTIF('Student List'!$E$6:$E$25,'Class Summary'!C19)</f>
        <v>1</v>
      </c>
    </row>
    <row r="20" spans="2:4" x14ac:dyDescent="0.25">
      <c r="B20" s="7">
        <v>0.77</v>
      </c>
      <c r="C20" s="5" t="s">
        <v>25</v>
      </c>
      <c r="D20" s="4">
        <f>COUNTIF('Student List'!$E$6:$E$25,'Class Summary'!C20)</f>
        <v>2</v>
      </c>
    </row>
    <row r="21" spans="2:4" x14ac:dyDescent="0.25">
      <c r="B21" s="7">
        <v>0.8</v>
      </c>
      <c r="C21" s="5" t="s">
        <v>26</v>
      </c>
      <c r="D21" s="4">
        <f>COUNTIF('Student List'!$E$6:$E$25,'Class Summary'!C21)</f>
        <v>2</v>
      </c>
    </row>
    <row r="22" spans="2:4" x14ac:dyDescent="0.25">
      <c r="B22" s="7">
        <v>0.83</v>
      </c>
      <c r="C22" s="5" t="s">
        <v>27</v>
      </c>
      <c r="D22" s="4">
        <f>COUNTIF('Student List'!$E$6:$E$25,'Class Summary'!C22)</f>
        <v>2</v>
      </c>
    </row>
    <row r="23" spans="2:4" x14ac:dyDescent="0.25">
      <c r="B23" s="7">
        <v>0.87</v>
      </c>
      <c r="C23" s="5" t="s">
        <v>28</v>
      </c>
      <c r="D23" s="4">
        <f>COUNTIF('Student List'!$E$6:$E$25,'Class Summary'!C23)</f>
        <v>3</v>
      </c>
    </row>
    <row r="24" spans="2:4" x14ac:dyDescent="0.25">
      <c r="B24" s="7">
        <v>0.9</v>
      </c>
      <c r="C24" s="5" t="s">
        <v>29</v>
      </c>
      <c r="D24" s="4">
        <f>COUNTIF('Student List'!$E$6:$E$25,'Class Summary'!C24)</f>
        <v>5</v>
      </c>
    </row>
    <row r="25" spans="2:4" x14ac:dyDescent="0.25">
      <c r="B25" s="7">
        <v>0.93</v>
      </c>
      <c r="C25" s="5" t="s">
        <v>30</v>
      </c>
      <c r="D25" s="4">
        <f>COUNTIF('Student List'!$E$6:$E$25,'Class Summary'!C25)</f>
        <v>3</v>
      </c>
    </row>
    <row r="26" spans="2:4" x14ac:dyDescent="0.25">
      <c r="B26" s="7">
        <v>0.97</v>
      </c>
      <c r="C26" s="5" t="s">
        <v>31</v>
      </c>
      <c r="D26" s="4">
        <f>COUNTIF('Student List'!$E$6:$E$25,'Class Summary'!C26)</f>
        <v>1</v>
      </c>
    </row>
  </sheetData>
  <mergeCells count="3">
    <mergeCell ref="C4:E4"/>
    <mergeCell ref="C5:E5"/>
    <mergeCell ref="C6:E6"/>
  </mergeCells>
  <conditionalFormatting sqref="D14:D26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{BE8B607E-85BC-4CA0-8A74-E27F98341DEF}</x14:id>
        </ext>
      </extLst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E8B607E-85BC-4CA0-8A74-E27F98341DE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D14:D26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4" workbookViewId="0">
      <selection activeCell="B6" sqref="B6"/>
    </sheetView>
  </sheetViews>
  <sheetFormatPr defaultRowHeight="15" x14ac:dyDescent="0.25"/>
  <cols>
    <col min="1" max="1" width="4.625" style="2" customWidth="1"/>
    <col min="2" max="2" width="19.5" style="2" customWidth="1"/>
    <col min="3" max="3" width="4.875" style="2" customWidth="1"/>
    <col min="4" max="4" width="14.5" style="2" customWidth="1"/>
    <col min="5" max="5" width="11.875" style="2" customWidth="1"/>
    <col min="6" max="16384" width="9" style="2"/>
  </cols>
  <sheetData>
    <row r="1" spans="1:5" ht="23.25" x14ac:dyDescent="0.35">
      <c r="A1" s="12" t="s">
        <v>72</v>
      </c>
    </row>
    <row r="2" spans="1:5" x14ac:dyDescent="0.25">
      <c r="A2" s="14" t="s">
        <v>32</v>
      </c>
    </row>
    <row r="3" spans="1:5" x14ac:dyDescent="0.25">
      <c r="A3" s="14"/>
    </row>
    <row r="4" spans="1:5" ht="17.25" x14ac:dyDescent="0.3">
      <c r="B4" s="27"/>
    </row>
    <row r="5" spans="1:5" x14ac:dyDescent="0.25">
      <c r="A5" s="14"/>
      <c r="B5" s="8" t="s">
        <v>34</v>
      </c>
      <c r="C5" s="8" t="s">
        <v>35</v>
      </c>
      <c r="D5" s="8" t="s">
        <v>71</v>
      </c>
      <c r="E5" s="8" t="s">
        <v>18</v>
      </c>
    </row>
    <row r="6" spans="1:5" x14ac:dyDescent="0.25">
      <c r="A6" s="14"/>
      <c r="B6" s="4" t="s">
        <v>77</v>
      </c>
      <c r="C6" s="29">
        <v>2692</v>
      </c>
      <c r="D6" s="3">
        <f>Grades!E7</f>
        <v>0.94491071428571427</v>
      </c>
      <c r="E6" s="3" t="str">
        <f>Grades!F7</f>
        <v>A</v>
      </c>
    </row>
    <row r="7" spans="1:5" x14ac:dyDescent="0.25">
      <c r="A7" s="14"/>
      <c r="B7" s="4" t="s">
        <v>78</v>
      </c>
      <c r="C7" s="29">
        <v>2600</v>
      </c>
      <c r="D7" s="3">
        <f>Grades!E8</f>
        <v>0.89798214285714284</v>
      </c>
      <c r="E7" s="3" t="str">
        <f>Grades!F8</f>
        <v>B+</v>
      </c>
    </row>
    <row r="8" spans="1:5" x14ac:dyDescent="0.25">
      <c r="B8" s="4" t="s">
        <v>79</v>
      </c>
      <c r="C8" s="29">
        <v>2633</v>
      </c>
      <c r="D8" s="3">
        <f>Grades!E9</f>
        <v>0.8828571428571429</v>
      </c>
      <c r="E8" s="3" t="str">
        <f>Grades!F9</f>
        <v>B+</v>
      </c>
    </row>
    <row r="9" spans="1:5" x14ac:dyDescent="0.25">
      <c r="B9" s="4" t="s">
        <v>80</v>
      </c>
      <c r="C9" s="29">
        <v>2638</v>
      </c>
      <c r="D9" s="3">
        <f>Grades!E10</f>
        <v>0.92705357142857148</v>
      </c>
      <c r="E9" s="3" t="str">
        <f>Grades!F10</f>
        <v>A-</v>
      </c>
    </row>
    <row r="10" spans="1:5" x14ac:dyDescent="0.25">
      <c r="B10" s="4" t="s">
        <v>81</v>
      </c>
      <c r="C10" s="29">
        <v>2745</v>
      </c>
      <c r="D10" s="3">
        <f>Grades!E11</f>
        <v>0.84969642857142857</v>
      </c>
      <c r="E10" s="3" t="str">
        <f>Grades!F11</f>
        <v>B</v>
      </c>
    </row>
    <row r="11" spans="1:5" x14ac:dyDescent="0.25">
      <c r="B11" s="4" t="s">
        <v>82</v>
      </c>
      <c r="C11" s="29">
        <v>2561</v>
      </c>
      <c r="D11" s="3">
        <f>Grades!E12</f>
        <v>0.96569642857142868</v>
      </c>
      <c r="E11" s="3" t="str">
        <f>Grades!F12</f>
        <v>A</v>
      </c>
    </row>
    <row r="12" spans="1:5" x14ac:dyDescent="0.25">
      <c r="B12" s="4" t="s">
        <v>83</v>
      </c>
      <c r="C12" s="29">
        <v>2668</v>
      </c>
      <c r="D12" s="3">
        <f>Grades!E13</f>
        <v>0.90999999999999992</v>
      </c>
      <c r="E12" s="3" t="str">
        <f>Grades!F13</f>
        <v>A-</v>
      </c>
    </row>
    <row r="13" spans="1:5" x14ac:dyDescent="0.25">
      <c r="B13" s="4" t="s">
        <v>84</v>
      </c>
      <c r="C13" s="29">
        <v>2537</v>
      </c>
      <c r="D13" s="3">
        <f>Grades!E14</f>
        <v>0.67921428571428566</v>
      </c>
      <c r="E13" s="3" t="str">
        <f>Grades!F14</f>
        <v>D+</v>
      </c>
    </row>
    <row r="14" spans="1:5" x14ac:dyDescent="0.25">
      <c r="B14" s="4" t="s">
        <v>85</v>
      </c>
      <c r="C14" s="29">
        <v>2667</v>
      </c>
      <c r="D14" s="3">
        <f>Grades!E15</f>
        <v>0.80367857142857146</v>
      </c>
      <c r="E14" s="3" t="str">
        <f>Grades!F15</f>
        <v>B-</v>
      </c>
    </row>
    <row r="15" spans="1:5" x14ac:dyDescent="0.25">
      <c r="B15" s="4" t="s">
        <v>86</v>
      </c>
      <c r="C15" s="29">
        <v>2752</v>
      </c>
      <c r="D15" s="3">
        <f>Grades!E16</f>
        <v>0.92446428571428574</v>
      </c>
      <c r="E15" s="3" t="str">
        <f>Grades!F16</f>
        <v>A-</v>
      </c>
    </row>
    <row r="16" spans="1:5" x14ac:dyDescent="0.25">
      <c r="B16" s="4" t="s">
        <v>87</v>
      </c>
      <c r="C16" s="29">
        <v>2788</v>
      </c>
      <c r="D16" s="3">
        <f>Grades!E17</f>
        <v>0.90132142857142861</v>
      </c>
      <c r="E16" s="3" t="str">
        <f>Grades!F17</f>
        <v>A-</v>
      </c>
    </row>
    <row r="17" spans="2:5" x14ac:dyDescent="0.25">
      <c r="B17" s="4" t="s">
        <v>88</v>
      </c>
      <c r="C17" s="29">
        <v>2741</v>
      </c>
      <c r="D17" s="3">
        <f>Grades!E18</f>
        <v>0.73271428571428576</v>
      </c>
      <c r="E17" s="3" t="str">
        <f>Grades!F18</f>
        <v>C</v>
      </c>
    </row>
    <row r="18" spans="2:5" x14ac:dyDescent="0.25">
      <c r="B18" s="4" t="s">
        <v>89</v>
      </c>
      <c r="C18" s="29">
        <v>2759</v>
      </c>
      <c r="D18" s="3">
        <f>Grades!E19</f>
        <v>0.81750000000000012</v>
      </c>
      <c r="E18" s="3" t="str">
        <f>Grades!F19</f>
        <v>B-</v>
      </c>
    </row>
    <row r="19" spans="2:5" x14ac:dyDescent="0.25">
      <c r="B19" s="4" t="s">
        <v>90</v>
      </c>
      <c r="C19" s="29">
        <v>2737</v>
      </c>
      <c r="D19" s="3">
        <f>Grades!E20</f>
        <v>0.92969642857142865</v>
      </c>
      <c r="E19" s="3" t="str">
        <f>Grades!F20</f>
        <v>A-</v>
      </c>
    </row>
    <row r="20" spans="2:5" x14ac:dyDescent="0.25">
      <c r="B20" s="4" t="s">
        <v>91</v>
      </c>
      <c r="C20" s="29">
        <v>2350</v>
      </c>
      <c r="D20" s="3">
        <f>Grades!E21</f>
        <v>0.99001785714285706</v>
      </c>
      <c r="E20" s="3" t="str">
        <f>Grades!F21</f>
        <v>A+</v>
      </c>
    </row>
    <row r="21" spans="2:5" x14ac:dyDescent="0.25">
      <c r="B21" s="4" t="s">
        <v>92</v>
      </c>
      <c r="C21" s="29">
        <v>2711</v>
      </c>
      <c r="D21" s="3">
        <f>Grades!E22</f>
        <v>0.89128571428571424</v>
      </c>
      <c r="E21" s="3" t="str">
        <f>Grades!F22</f>
        <v>B+</v>
      </c>
    </row>
    <row r="22" spans="2:5" x14ac:dyDescent="0.25">
      <c r="B22" s="4" t="s">
        <v>93</v>
      </c>
      <c r="C22" s="29">
        <v>2589</v>
      </c>
      <c r="D22" s="3">
        <f>Grades!E23</f>
        <v>0.93416071428571423</v>
      </c>
      <c r="E22" s="3" t="str">
        <f>Grades!F23</f>
        <v>A</v>
      </c>
    </row>
    <row r="23" spans="2:5" x14ac:dyDescent="0.25">
      <c r="B23" s="4" t="s">
        <v>94</v>
      </c>
      <c r="C23" s="29">
        <v>2657</v>
      </c>
      <c r="D23" s="3">
        <f>Grades!E24</f>
        <v>0.77707142857142841</v>
      </c>
      <c r="E23" s="3" t="str">
        <f>Grades!F24</f>
        <v>C+</v>
      </c>
    </row>
    <row r="24" spans="2:5" x14ac:dyDescent="0.25">
      <c r="B24" s="4" t="s">
        <v>95</v>
      </c>
      <c r="C24" s="29">
        <v>2836</v>
      </c>
      <c r="D24" s="3">
        <f>Grades!E25</f>
        <v>0.85385714285714287</v>
      </c>
      <c r="E24" s="3" t="str">
        <f>Grades!F25</f>
        <v>B</v>
      </c>
    </row>
    <row r="25" spans="2:5" x14ac:dyDescent="0.25">
      <c r="B25" s="4" t="s">
        <v>96</v>
      </c>
      <c r="C25" s="29">
        <v>2644</v>
      </c>
      <c r="D25" s="3">
        <f>Grades!E26</f>
        <v>0.78744642857142866</v>
      </c>
      <c r="E25" s="3" t="str">
        <f>Grades!F26</f>
        <v>C+</v>
      </c>
    </row>
  </sheetData>
  <sortState ref="B5:E24">
    <sortCondition ref="B5:B24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120" zoomScaleNormal="120" workbookViewId="0">
      <selection activeCell="E6" sqref="E6"/>
    </sheetView>
  </sheetViews>
  <sheetFormatPr defaultRowHeight="15" x14ac:dyDescent="0.25"/>
  <cols>
    <col min="1" max="1" width="4.625" customWidth="1"/>
    <col min="2" max="2" width="18.625" customWidth="1"/>
    <col min="3" max="3" width="13.625" customWidth="1"/>
    <col min="4" max="4" width="39.875" customWidth="1"/>
    <col min="5" max="5" width="9.625" customWidth="1"/>
  </cols>
  <sheetData>
    <row r="1" spans="1:5" s="2" customFormat="1" ht="23.25" x14ac:dyDescent="0.35">
      <c r="A1" s="12" t="s">
        <v>72</v>
      </c>
    </row>
    <row r="2" spans="1:5" s="2" customFormat="1" x14ac:dyDescent="0.25">
      <c r="A2" s="14" t="s">
        <v>36</v>
      </c>
    </row>
    <row r="4" spans="1:5" x14ac:dyDescent="0.25">
      <c r="A4" s="13"/>
      <c r="B4" s="8" t="s">
        <v>33</v>
      </c>
      <c r="C4" s="8" t="s">
        <v>1</v>
      </c>
      <c r="D4" s="8" t="s">
        <v>37</v>
      </c>
      <c r="E4" s="8" t="s">
        <v>40</v>
      </c>
    </row>
    <row r="5" spans="1:5" x14ac:dyDescent="0.25">
      <c r="A5" s="13"/>
      <c r="B5" s="19" t="s">
        <v>81</v>
      </c>
      <c r="C5" s="34">
        <v>42472</v>
      </c>
      <c r="D5" s="9" t="s">
        <v>97</v>
      </c>
      <c r="E5" s="1" t="s">
        <v>98</v>
      </c>
    </row>
    <row r="6" spans="1:5" x14ac:dyDescent="0.25">
      <c r="A6" s="13"/>
      <c r="B6" s="19" t="s">
        <v>93</v>
      </c>
      <c r="C6" s="34">
        <v>42473</v>
      </c>
      <c r="D6" s="9" t="s">
        <v>99</v>
      </c>
      <c r="E6" s="1" t="s">
        <v>100</v>
      </c>
    </row>
    <row r="7" spans="1:5" x14ac:dyDescent="0.25">
      <c r="B7" s="1"/>
      <c r="C7" s="1"/>
      <c r="D7" s="9"/>
      <c r="E7" s="1"/>
    </row>
    <row r="8" spans="1:5" x14ac:dyDescent="0.25">
      <c r="B8" s="1"/>
      <c r="C8" s="1"/>
      <c r="D8" s="9"/>
      <c r="E8" s="1"/>
    </row>
    <row r="9" spans="1:5" x14ac:dyDescent="0.25">
      <c r="B9" s="1"/>
      <c r="C9" s="1"/>
      <c r="D9" s="9"/>
      <c r="E9" s="1"/>
    </row>
    <row r="10" spans="1:5" x14ac:dyDescent="0.25">
      <c r="B10" s="1"/>
      <c r="C10" s="1"/>
      <c r="D10" s="9"/>
      <c r="E10" s="1"/>
    </row>
    <row r="11" spans="1:5" x14ac:dyDescent="0.25">
      <c r="B11" s="1"/>
      <c r="C11" s="1"/>
      <c r="D11" s="9"/>
      <c r="E11" s="1"/>
    </row>
    <row r="12" spans="1:5" x14ac:dyDescent="0.25">
      <c r="B12" s="1"/>
      <c r="C12" s="1"/>
      <c r="D12" s="9"/>
      <c r="E12" s="1"/>
    </row>
    <row r="13" spans="1:5" x14ac:dyDescent="0.25">
      <c r="B13" s="1"/>
      <c r="C13" s="1"/>
      <c r="D13" s="9"/>
      <c r="E13" s="1"/>
    </row>
    <row r="14" spans="1:5" x14ac:dyDescent="0.25">
      <c r="B14" s="1"/>
      <c r="C14" s="1"/>
      <c r="D14" s="9"/>
      <c r="E14" s="1"/>
    </row>
    <row r="15" spans="1:5" x14ac:dyDescent="0.25">
      <c r="B15" s="1"/>
      <c r="C15" s="1"/>
      <c r="D15" s="9"/>
      <c r="E15" s="1"/>
    </row>
    <row r="16" spans="1:5" x14ac:dyDescent="0.25">
      <c r="B16" s="1"/>
      <c r="C16" s="1"/>
      <c r="D16" s="9"/>
      <c r="E16" s="1"/>
    </row>
    <row r="17" spans="2:5" x14ac:dyDescent="0.25">
      <c r="B17" s="1"/>
      <c r="C17" s="1"/>
      <c r="D17" s="9"/>
      <c r="E17" s="1"/>
    </row>
    <row r="18" spans="2:5" x14ac:dyDescent="0.25">
      <c r="B18" s="1"/>
      <c r="C18" s="1"/>
      <c r="D18" s="9"/>
      <c r="E18" s="1"/>
    </row>
    <row r="19" spans="2:5" x14ac:dyDescent="0.25">
      <c r="B19" s="1"/>
      <c r="C19" s="1"/>
      <c r="D19" s="9"/>
      <c r="E19" s="1"/>
    </row>
    <row r="20" spans="2:5" x14ac:dyDescent="0.25">
      <c r="B20" s="1"/>
      <c r="C20" s="1"/>
      <c r="D20" s="9"/>
      <c r="E20" s="1"/>
    </row>
    <row r="21" spans="2:5" x14ac:dyDescent="0.25">
      <c r="B21" s="1"/>
      <c r="C21" s="1"/>
      <c r="D21" s="9"/>
      <c r="E21" s="1"/>
    </row>
    <row r="22" spans="2:5" x14ac:dyDescent="0.25">
      <c r="B22" s="1"/>
      <c r="C22" s="1"/>
      <c r="D22" s="9"/>
      <c r="E22" s="1"/>
    </row>
    <row r="23" spans="2:5" x14ac:dyDescent="0.25">
      <c r="B23" s="1"/>
      <c r="C23" s="1"/>
      <c r="D23" s="9"/>
      <c r="E23" s="1"/>
    </row>
    <row r="24" spans="2:5" x14ac:dyDescent="0.25">
      <c r="B24" s="1"/>
      <c r="C24" s="1"/>
      <c r="D24" s="9"/>
      <c r="E24" s="1"/>
    </row>
    <row r="25" spans="2:5" x14ac:dyDescent="0.25">
      <c r="B25" s="1"/>
      <c r="C25" s="1"/>
      <c r="D25" s="9"/>
      <c r="E25" s="1"/>
    </row>
    <row r="26" spans="2:5" x14ac:dyDescent="0.25">
      <c r="B26" s="1"/>
      <c r="C26" s="1"/>
      <c r="D26" s="9"/>
      <c r="E26" s="1"/>
    </row>
    <row r="27" spans="2:5" x14ac:dyDescent="0.25">
      <c r="B27" s="1"/>
      <c r="C27" s="1"/>
      <c r="D27" s="9"/>
      <c r="E27" s="1"/>
    </row>
    <row r="28" spans="2:5" x14ac:dyDescent="0.25">
      <c r="B28" s="1"/>
      <c r="C28" s="1"/>
      <c r="D28" s="9"/>
      <c r="E28" s="1"/>
    </row>
    <row r="29" spans="2:5" x14ac:dyDescent="0.25">
      <c r="B29" s="1"/>
      <c r="C29" s="1"/>
      <c r="D29" s="9"/>
      <c r="E29" s="1"/>
    </row>
    <row r="30" spans="2:5" x14ac:dyDescent="0.25">
      <c r="B30" s="1"/>
      <c r="C30" s="1"/>
      <c r="D30" s="9"/>
      <c r="E30" s="1"/>
    </row>
    <row r="31" spans="2:5" x14ac:dyDescent="0.25">
      <c r="B31" s="1"/>
      <c r="C31" s="1"/>
      <c r="D31" s="9"/>
      <c r="E31" s="1"/>
    </row>
    <row r="32" spans="2:5" x14ac:dyDescent="0.25">
      <c r="B32" s="1"/>
      <c r="C32" s="1"/>
      <c r="D32" s="9"/>
      <c r="E32" s="1"/>
    </row>
    <row r="33" spans="2:5" x14ac:dyDescent="0.25">
      <c r="B33" s="1"/>
      <c r="C33" s="1"/>
      <c r="D33" s="9"/>
      <c r="E33" s="1"/>
    </row>
    <row r="34" spans="2:5" x14ac:dyDescent="0.25">
      <c r="B34" s="1"/>
      <c r="C34" s="1"/>
      <c r="D34" s="9"/>
      <c r="E34" s="1"/>
    </row>
    <row r="35" spans="2:5" x14ac:dyDescent="0.25">
      <c r="B35" s="1"/>
      <c r="C35" s="1"/>
      <c r="D35" s="9"/>
      <c r="E35" s="1"/>
    </row>
    <row r="36" spans="2:5" x14ac:dyDescent="0.25">
      <c r="B36" s="1"/>
      <c r="C36" s="1"/>
      <c r="D36" s="9"/>
      <c r="E36" s="1"/>
    </row>
    <row r="37" spans="2:5" x14ac:dyDescent="0.25">
      <c r="B37" s="1"/>
      <c r="C37" s="1"/>
      <c r="D37" s="9"/>
      <c r="E37" s="1"/>
    </row>
    <row r="38" spans="2:5" x14ac:dyDescent="0.25">
      <c r="B38" s="1"/>
      <c r="C38" s="1"/>
      <c r="D38" s="9"/>
      <c r="E38" s="1"/>
    </row>
    <row r="39" spans="2:5" x14ac:dyDescent="0.25">
      <c r="B39" s="1"/>
      <c r="C39" s="1"/>
      <c r="D39" s="9"/>
      <c r="E39" s="1"/>
    </row>
    <row r="40" spans="2:5" x14ac:dyDescent="0.25">
      <c r="B40" s="1"/>
      <c r="C40" s="1"/>
      <c r="D40" s="9"/>
      <c r="E40" s="1"/>
    </row>
  </sheetData>
  <dataValidations count="1">
    <dataValidation type="list" allowBlank="1" showInputMessage="1" showErrorMessage="1" sqref="E5:E40">
      <formula1>"Yes, 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'Student List'!$B$6:$B$25</xm:f>
          </x14:formula1>
          <xm:sqref>B5:B40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zoomScale="120" zoomScaleNormal="120" workbookViewId="0">
      <selection activeCell="D10" sqref="D10"/>
    </sheetView>
  </sheetViews>
  <sheetFormatPr defaultRowHeight="15" x14ac:dyDescent="0.25"/>
  <cols>
    <col min="1" max="1" width="4.625" customWidth="1"/>
    <col min="2" max="2" width="26.5" customWidth="1"/>
    <col min="3" max="3" width="16.5" customWidth="1"/>
    <col min="4" max="4" width="17.75" customWidth="1"/>
    <col min="5" max="5" width="12.5" customWidth="1"/>
  </cols>
  <sheetData>
    <row r="1" spans="1:5" s="2" customFormat="1" ht="23.25" x14ac:dyDescent="0.35">
      <c r="A1" s="12" t="s">
        <v>72</v>
      </c>
    </row>
    <row r="2" spans="1:5" s="2" customFormat="1" x14ac:dyDescent="0.25">
      <c r="A2" s="14" t="s">
        <v>38</v>
      </c>
    </row>
    <row r="4" spans="1:5" x14ac:dyDescent="0.25">
      <c r="A4" s="13"/>
      <c r="B4" s="8" t="s">
        <v>33</v>
      </c>
      <c r="C4" s="8" t="s">
        <v>1</v>
      </c>
      <c r="D4" s="8" t="s">
        <v>39</v>
      </c>
      <c r="E4" s="8" t="s">
        <v>41</v>
      </c>
    </row>
    <row r="5" spans="1:5" x14ac:dyDescent="0.25">
      <c r="A5" s="13"/>
      <c r="B5" s="19" t="s">
        <v>91</v>
      </c>
      <c r="C5" s="34">
        <v>42473</v>
      </c>
      <c r="D5" s="1" t="s">
        <v>101</v>
      </c>
      <c r="E5" s="1" t="s">
        <v>98</v>
      </c>
    </row>
    <row r="6" spans="1:5" x14ac:dyDescent="0.25">
      <c r="A6" s="13"/>
      <c r="B6" s="19" t="s">
        <v>91</v>
      </c>
      <c r="C6" s="34">
        <v>42474</v>
      </c>
      <c r="D6" s="1" t="s">
        <v>101</v>
      </c>
      <c r="E6" s="1" t="s">
        <v>98</v>
      </c>
    </row>
    <row r="7" spans="1:5" x14ac:dyDescent="0.25">
      <c r="B7" s="1" t="s">
        <v>80</v>
      </c>
      <c r="C7" s="34">
        <v>42475</v>
      </c>
      <c r="D7" s="1" t="s">
        <v>102</v>
      </c>
      <c r="E7" s="1" t="s">
        <v>100</v>
      </c>
    </row>
    <row r="8" spans="1:5" x14ac:dyDescent="0.25">
      <c r="B8" s="1"/>
      <c r="C8" s="1"/>
      <c r="D8" s="1"/>
      <c r="E8" s="1"/>
    </row>
    <row r="9" spans="1:5" x14ac:dyDescent="0.25">
      <c r="B9" s="1"/>
      <c r="C9" s="1"/>
      <c r="D9" s="1"/>
      <c r="E9" s="1"/>
    </row>
    <row r="10" spans="1:5" x14ac:dyDescent="0.25">
      <c r="B10" s="1"/>
      <c r="C10" s="1"/>
      <c r="D10" s="1"/>
      <c r="E10" s="1"/>
    </row>
    <row r="11" spans="1:5" x14ac:dyDescent="0.25">
      <c r="B11" s="1"/>
      <c r="C11" s="1"/>
      <c r="D11" s="1"/>
      <c r="E11" s="1"/>
    </row>
    <row r="12" spans="1:5" x14ac:dyDescent="0.25">
      <c r="B12" s="1"/>
      <c r="C12" s="1"/>
      <c r="D12" s="1"/>
      <c r="E12" s="1"/>
    </row>
    <row r="13" spans="1:5" x14ac:dyDescent="0.25">
      <c r="B13" s="1"/>
      <c r="C13" s="1"/>
      <c r="D13" s="1"/>
      <c r="E13" s="1"/>
    </row>
    <row r="14" spans="1:5" x14ac:dyDescent="0.25">
      <c r="B14" s="1"/>
      <c r="C14" s="1"/>
      <c r="D14" s="1"/>
      <c r="E14" s="1"/>
    </row>
    <row r="15" spans="1:5" x14ac:dyDescent="0.25">
      <c r="B15" s="1"/>
      <c r="C15" s="1"/>
      <c r="D15" s="1"/>
      <c r="E15" s="1"/>
    </row>
    <row r="16" spans="1:5" x14ac:dyDescent="0.25">
      <c r="B16" s="1"/>
      <c r="C16" s="1"/>
      <c r="D16" s="1"/>
      <c r="E16" s="1"/>
    </row>
    <row r="17" spans="2:5" x14ac:dyDescent="0.25">
      <c r="B17" s="1"/>
      <c r="C17" s="1"/>
      <c r="D17" s="1"/>
      <c r="E17" s="1"/>
    </row>
    <row r="18" spans="2:5" x14ac:dyDescent="0.25">
      <c r="B18" s="1"/>
      <c r="C18" s="1"/>
      <c r="D18" s="1"/>
      <c r="E18" s="1"/>
    </row>
    <row r="19" spans="2:5" x14ac:dyDescent="0.25">
      <c r="B19" s="1"/>
      <c r="C19" s="1"/>
      <c r="D19" s="1"/>
      <c r="E19" s="1"/>
    </row>
    <row r="20" spans="2:5" x14ac:dyDescent="0.25">
      <c r="B20" s="1"/>
      <c r="C20" s="1"/>
      <c r="D20" s="1"/>
      <c r="E20" s="1"/>
    </row>
    <row r="21" spans="2:5" x14ac:dyDescent="0.25">
      <c r="B21" s="1"/>
      <c r="C21" s="1"/>
      <c r="D21" s="1"/>
      <c r="E21" s="1"/>
    </row>
    <row r="22" spans="2:5" x14ac:dyDescent="0.25">
      <c r="B22" s="1"/>
      <c r="C22" s="1"/>
      <c r="D22" s="1"/>
      <c r="E22" s="1"/>
    </row>
    <row r="23" spans="2:5" x14ac:dyDescent="0.25">
      <c r="B23" s="1"/>
      <c r="C23" s="1"/>
      <c r="D23" s="1"/>
      <c r="E23" s="1"/>
    </row>
    <row r="24" spans="2:5" x14ac:dyDescent="0.25">
      <c r="B24" s="1"/>
      <c r="C24" s="1"/>
      <c r="D24" s="1"/>
      <c r="E24" s="1"/>
    </row>
    <row r="25" spans="2:5" x14ac:dyDescent="0.25">
      <c r="B25" s="1"/>
      <c r="C25" s="1"/>
      <c r="D25" s="1"/>
      <c r="E25" s="1"/>
    </row>
    <row r="26" spans="2:5" x14ac:dyDescent="0.25">
      <c r="B26" s="1"/>
      <c r="C26" s="1"/>
      <c r="D26" s="1"/>
      <c r="E26" s="1"/>
    </row>
    <row r="27" spans="2:5" x14ac:dyDescent="0.25">
      <c r="B27" s="1"/>
      <c r="C27" s="1"/>
      <c r="D27" s="1"/>
      <c r="E27" s="1"/>
    </row>
    <row r="28" spans="2:5" x14ac:dyDescent="0.25">
      <c r="B28" s="1"/>
      <c r="C28" s="1"/>
      <c r="D28" s="1"/>
      <c r="E28" s="1"/>
    </row>
    <row r="29" spans="2:5" x14ac:dyDescent="0.25">
      <c r="B29" s="1"/>
      <c r="C29" s="1"/>
      <c r="D29" s="1"/>
      <c r="E29" s="1"/>
    </row>
    <row r="30" spans="2:5" x14ac:dyDescent="0.25">
      <c r="B30" s="1"/>
      <c r="C30" s="1"/>
      <c r="D30" s="1"/>
      <c r="E30" s="1"/>
    </row>
    <row r="31" spans="2:5" x14ac:dyDescent="0.25">
      <c r="B31" s="1"/>
      <c r="C31" s="1"/>
      <c r="D31" s="1"/>
      <c r="E31" s="1"/>
    </row>
    <row r="32" spans="2:5" x14ac:dyDescent="0.25">
      <c r="B32" s="1"/>
      <c r="C32" s="1"/>
      <c r="D32" s="1"/>
      <c r="E32" s="1"/>
    </row>
    <row r="33" spans="2:5" x14ac:dyDescent="0.25">
      <c r="B33" s="1"/>
      <c r="C33" s="1"/>
      <c r="D33" s="1"/>
      <c r="E33" s="1"/>
    </row>
    <row r="34" spans="2:5" x14ac:dyDescent="0.25">
      <c r="B34" s="1"/>
      <c r="C34" s="1"/>
      <c r="D34" s="1"/>
      <c r="E34" s="1"/>
    </row>
    <row r="35" spans="2:5" x14ac:dyDescent="0.25">
      <c r="B35" s="1"/>
      <c r="C35" s="1"/>
      <c r="D35" s="1"/>
      <c r="E35" s="1"/>
    </row>
    <row r="36" spans="2:5" x14ac:dyDescent="0.25">
      <c r="B36" s="1"/>
      <c r="C36" s="1"/>
      <c r="D36" s="1"/>
      <c r="E36" s="1"/>
    </row>
    <row r="37" spans="2:5" x14ac:dyDescent="0.25">
      <c r="B37" s="1"/>
      <c r="C37" s="1"/>
      <c r="D37" s="1"/>
      <c r="E37" s="1"/>
    </row>
    <row r="38" spans="2:5" x14ac:dyDescent="0.25">
      <c r="B38" s="1"/>
      <c r="C38" s="1"/>
      <c r="D38" s="1"/>
      <c r="E38" s="1"/>
    </row>
    <row r="39" spans="2:5" x14ac:dyDescent="0.25">
      <c r="B39" s="1"/>
      <c r="C39" s="1"/>
      <c r="D39" s="1"/>
      <c r="E39" s="1"/>
    </row>
    <row r="40" spans="2:5" x14ac:dyDescent="0.25">
      <c r="B40" s="1"/>
      <c r="C40" s="1"/>
      <c r="D40" s="1"/>
      <c r="E40" s="1"/>
    </row>
  </sheetData>
  <dataValidations count="2">
    <dataValidation type="list" allowBlank="1" showInputMessage="1" showErrorMessage="1" sqref="D5:D40">
      <formula1>"Absent, Tardy"</formula1>
    </dataValidation>
    <dataValidation type="list" allowBlank="1" showInputMessage="1" showErrorMessage="1" sqref="E5:E40">
      <formula1>"Yes, No"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'Student List'!$B$6:$B$25</xm:f>
          </x14:formula1>
          <xm:sqref>B5:B40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opLeftCell="A5" workbookViewId="0">
      <selection activeCell="F7" sqref="F7:F26"/>
    </sheetView>
  </sheetViews>
  <sheetFormatPr defaultRowHeight="15" x14ac:dyDescent="0.25"/>
  <cols>
    <col min="1" max="1" width="21.625" customWidth="1"/>
    <col min="2" max="4" width="17.375" customWidth="1"/>
    <col min="5" max="5" width="12.875" customWidth="1"/>
  </cols>
  <sheetData>
    <row r="1" spans="1:6" s="2" customFormat="1" ht="23.25" x14ac:dyDescent="0.35">
      <c r="A1" s="12" t="s">
        <v>72</v>
      </c>
    </row>
    <row r="2" spans="1:6" s="2" customFormat="1" x14ac:dyDescent="0.25">
      <c r="A2" s="14" t="s">
        <v>69</v>
      </c>
    </row>
    <row r="4" spans="1:6" x14ac:dyDescent="0.25">
      <c r="B4" s="31" t="s">
        <v>66</v>
      </c>
      <c r="C4" s="31"/>
      <c r="D4" s="31"/>
    </row>
    <row r="5" spans="1:6" ht="17.25" x14ac:dyDescent="0.3">
      <c r="A5" s="28"/>
      <c r="B5" s="23" t="str">
        <f>'Class Summary'!B9</f>
        <v>Homework</v>
      </c>
      <c r="C5" s="23" t="str">
        <f>'Class Summary'!B10</f>
        <v>Quizzes</v>
      </c>
      <c r="D5" s="24" t="str">
        <f>'Class Summary'!B11</f>
        <v>Exams</v>
      </c>
      <c r="E5" s="24" t="s">
        <v>67</v>
      </c>
      <c r="F5" s="22" t="s">
        <v>18</v>
      </c>
    </row>
    <row r="6" spans="1:6" x14ac:dyDescent="0.25">
      <c r="A6" s="22" t="s">
        <v>33</v>
      </c>
      <c r="B6" s="26">
        <f>'Class Summary'!C9</f>
        <v>0.25</v>
      </c>
      <c r="C6" s="26">
        <f>'Class Summary'!C10</f>
        <v>0.45</v>
      </c>
      <c r="D6" s="26">
        <f>'Class Summary'!C11</f>
        <v>0.3</v>
      </c>
      <c r="E6" s="26">
        <f>SUM(B6:D6)</f>
        <v>1</v>
      </c>
      <c r="F6" s="6" t="s">
        <v>70</v>
      </c>
    </row>
    <row r="7" spans="1:6" x14ac:dyDescent="0.25">
      <c r="A7" s="6" t="str">
        <f>'Student List'!B6</f>
        <v>Banks, Michelle</v>
      </c>
      <c r="B7" s="25">
        <f>SUM(Homework!9:9)/SUM(Homework!$7:$7)</f>
        <v>0.9425</v>
      </c>
      <c r="C7" s="25">
        <f>SUM(Quizzes!9:9)/SUM(Quizzes!$7:$7)</f>
        <v>0.92285714285714282</v>
      </c>
      <c r="D7" s="25">
        <f>SUM(Exams!9:9)/SUM(Exams!$7:$7)</f>
        <v>0.98</v>
      </c>
      <c r="E7" s="25">
        <f>SUMPRODUCT(B7:D7,$B$6:$D$6)</f>
        <v>0.94491071428571427</v>
      </c>
      <c r="F7" s="1" t="str">
        <f>VLOOKUP(E7,Grade_Scale,2,TRUE)</f>
        <v>A</v>
      </c>
    </row>
    <row r="8" spans="1:6" x14ac:dyDescent="0.25">
      <c r="A8" s="6" t="str">
        <f>'Student List'!B7</f>
        <v>Benjamin, Andrea</v>
      </c>
      <c r="B8" s="25">
        <f>SUM(Homework!10:10)/SUM(Homework!$7:$7)</f>
        <v>0.91249999999999998</v>
      </c>
      <c r="C8" s="25">
        <f>SUM(Quizzes!10:10)/SUM(Quizzes!$7:$7)</f>
        <v>0.90857142857142859</v>
      </c>
      <c r="D8" s="25">
        <f>SUM(Exams!10:10)/SUM(Exams!$7:$7)</f>
        <v>0.87</v>
      </c>
      <c r="E8" s="25">
        <f t="shared" ref="E8:E26" si="0">SUMPRODUCT(B8:D8,$B$6:$D$6)</f>
        <v>0.89798214285714284</v>
      </c>
      <c r="F8" s="1" t="str">
        <f>VLOOKUP(E8,Grade_Scale,2,TRUE)</f>
        <v>B+</v>
      </c>
    </row>
    <row r="9" spans="1:6" x14ac:dyDescent="0.25">
      <c r="A9" s="6" t="str">
        <f>'Student List'!B8</f>
        <v>Biggerstaff, Kelly</v>
      </c>
      <c r="B9" s="25">
        <f>SUM(Homework!11:11)/SUM(Homework!$7:$7)</f>
        <v>0.9</v>
      </c>
      <c r="C9" s="25">
        <f>SUM(Quizzes!11:11)/SUM(Quizzes!$7:$7)</f>
        <v>0.84857142857142853</v>
      </c>
      <c r="D9" s="25">
        <f>SUM(Exams!11:11)/SUM(Exams!$7:$7)</f>
        <v>0.92</v>
      </c>
      <c r="E9" s="25">
        <f t="shared" si="0"/>
        <v>0.8828571428571429</v>
      </c>
      <c r="F9" s="1" t="str">
        <f>VLOOKUP(E9,Grade_Scale,2,TRUE)</f>
        <v>B+</v>
      </c>
    </row>
    <row r="10" spans="1:6" x14ac:dyDescent="0.25">
      <c r="A10" s="6" t="str">
        <f>'Student List'!B9</f>
        <v>Biggs, Sheila</v>
      </c>
      <c r="B10" s="25">
        <f>SUM(Homework!12:12)/SUM(Homework!$7:$7)</f>
        <v>0.86250000000000004</v>
      </c>
      <c r="C10" s="25">
        <f>SUM(Quizzes!12:12)/SUM(Quizzes!$7:$7)</f>
        <v>0.95428571428571429</v>
      </c>
      <c r="D10" s="25">
        <f>SUM(Exams!12:12)/SUM(Exams!$7:$7)</f>
        <v>0.94</v>
      </c>
      <c r="E10" s="25">
        <f t="shared" si="0"/>
        <v>0.92705357142857148</v>
      </c>
      <c r="F10" s="1" t="str">
        <f>VLOOKUP(E10,Grade_Scale,2,TRUE)</f>
        <v>A-</v>
      </c>
    </row>
    <row r="11" spans="1:6" x14ac:dyDescent="0.25">
      <c r="A11" s="6" t="str">
        <f>'Student List'!B10</f>
        <v>Boyd, Jason</v>
      </c>
      <c r="B11" s="25">
        <f>SUM(Homework!13:13)/SUM(Homework!$7:$7)</f>
        <v>0.91249999999999998</v>
      </c>
      <c r="C11" s="25">
        <f>SUM(Quizzes!13:13)/SUM(Quizzes!$7:$7)</f>
        <v>0.82571428571428573</v>
      </c>
      <c r="D11" s="25">
        <f>SUM(Exams!13:13)/SUM(Exams!$7:$7)</f>
        <v>0.83333333333333337</v>
      </c>
      <c r="E11" s="25">
        <f t="shared" si="0"/>
        <v>0.84969642857142857</v>
      </c>
      <c r="F11" s="1" t="str">
        <f>VLOOKUP(E11,Grade_Scale,2,TRUE)</f>
        <v>B</v>
      </c>
    </row>
    <row r="12" spans="1:6" x14ac:dyDescent="0.25">
      <c r="A12" s="6" t="str">
        <f>'Student List'!B11</f>
        <v>Brownlee, Vanessa</v>
      </c>
      <c r="B12" s="25">
        <f>SUM(Homework!14:14)/SUM(Homework!$7:$7)</f>
        <v>0.99250000000000005</v>
      </c>
      <c r="C12" s="25">
        <f>SUM(Quizzes!14:14)/SUM(Quizzes!$7:$7)</f>
        <v>0.96571428571428575</v>
      </c>
      <c r="D12" s="25">
        <f>SUM(Exams!14:14)/SUM(Exams!$7:$7)</f>
        <v>0.94333333333333336</v>
      </c>
      <c r="E12" s="25">
        <f t="shared" si="0"/>
        <v>0.96569642857142868</v>
      </c>
      <c r="F12" s="1" t="str">
        <f>VLOOKUP(E12,Grade_Scale,2,TRUE)</f>
        <v>A</v>
      </c>
    </row>
    <row r="13" spans="1:6" x14ac:dyDescent="0.25">
      <c r="A13" s="6" t="str">
        <f>'Student List'!B12</f>
        <v>Eldred, Luz</v>
      </c>
      <c r="B13" s="25">
        <f>SUM(Homework!15:15)/SUM(Homework!$7:$7)</f>
        <v>0.86</v>
      </c>
      <c r="C13" s="25">
        <f>SUM(Quizzes!15:15)/SUM(Quizzes!$7:$7)</f>
        <v>0.9</v>
      </c>
      <c r="D13" s="25">
        <f>SUM(Exams!15:15)/SUM(Exams!$7:$7)</f>
        <v>0.96666666666666667</v>
      </c>
      <c r="E13" s="25">
        <f t="shared" si="0"/>
        <v>0.90999999999999992</v>
      </c>
      <c r="F13" s="1" t="str">
        <f>VLOOKUP(E13,Grade_Scale,2,TRUE)</f>
        <v>A-</v>
      </c>
    </row>
    <row r="14" spans="1:6" x14ac:dyDescent="0.25">
      <c r="A14" s="6" t="str">
        <f>'Student List'!B13</f>
        <v>Fields, Stephen</v>
      </c>
      <c r="B14" s="25">
        <f>SUM(Homework!16:16)/SUM(Homework!$7:$7)</f>
        <v>0.55000000000000004</v>
      </c>
      <c r="C14" s="25">
        <f>SUM(Quizzes!16:16)/SUM(Quizzes!$7:$7)</f>
        <v>0.65714285714285714</v>
      </c>
      <c r="D14" s="25">
        <f>SUM(Exams!16:16)/SUM(Exams!$7:$7)</f>
        <v>0.82</v>
      </c>
      <c r="E14" s="25">
        <f t="shared" si="0"/>
        <v>0.67921428571428566</v>
      </c>
      <c r="F14" s="1" t="str">
        <f>VLOOKUP(E14,Grade_Scale,2,TRUE)</f>
        <v>D+</v>
      </c>
    </row>
    <row r="15" spans="1:6" x14ac:dyDescent="0.25">
      <c r="A15" s="6" t="str">
        <f>'Student List'!B14</f>
        <v>Forbes, Tina</v>
      </c>
      <c r="B15" s="25">
        <f>SUM(Homework!17:17)/SUM(Homework!$7:$7)</f>
        <v>0.78500000000000003</v>
      </c>
      <c r="C15" s="25">
        <f>SUM(Quizzes!17:17)/SUM(Quizzes!$7:$7)</f>
        <v>0.8342857142857143</v>
      </c>
      <c r="D15" s="25">
        <f>SUM(Exams!17:17)/SUM(Exams!$7:$7)</f>
        <v>0.77333333333333332</v>
      </c>
      <c r="E15" s="25">
        <f t="shared" si="0"/>
        <v>0.80367857142857146</v>
      </c>
      <c r="F15" s="1" t="str">
        <f>VLOOKUP(E15,Grade_Scale,2,TRUE)</f>
        <v>B-</v>
      </c>
    </row>
    <row r="16" spans="1:6" x14ac:dyDescent="0.25">
      <c r="A16" s="6" t="str">
        <f>'Student List'!B15</f>
        <v>Hess, Willie</v>
      </c>
      <c r="B16" s="25">
        <f>SUM(Homework!18:18)/SUM(Homework!$7:$7)</f>
        <v>0.95499999999999996</v>
      </c>
      <c r="C16" s="25">
        <f>SUM(Quizzes!18:18)/SUM(Quizzes!$7:$7)</f>
        <v>0.91714285714285715</v>
      </c>
      <c r="D16" s="25">
        <f>SUM(Exams!18:18)/SUM(Exams!$7:$7)</f>
        <v>0.91</v>
      </c>
      <c r="E16" s="25">
        <f t="shared" si="0"/>
        <v>0.92446428571428574</v>
      </c>
      <c r="F16" s="1" t="str">
        <f>VLOOKUP(E16,Grade_Scale,2,TRUE)</f>
        <v>A-</v>
      </c>
    </row>
    <row r="17" spans="1:6" x14ac:dyDescent="0.25">
      <c r="A17" s="6" t="str">
        <f>'Student List'!B16</f>
        <v>Jared, Lynn</v>
      </c>
      <c r="B17" s="25">
        <f>SUM(Homework!19:19)/SUM(Homework!$7:$7)</f>
        <v>0.89500000000000002</v>
      </c>
      <c r="C17" s="25">
        <f>SUM(Quizzes!19:19)/SUM(Quizzes!$7:$7)</f>
        <v>0.86571428571428577</v>
      </c>
      <c r="D17" s="25">
        <f>SUM(Exams!19:19)/SUM(Exams!$7:$7)</f>
        <v>0.96</v>
      </c>
      <c r="E17" s="25">
        <f t="shared" si="0"/>
        <v>0.90132142857142861</v>
      </c>
      <c r="F17" s="1" t="str">
        <f>VLOOKUP(E17,Grade_Scale,2,TRUE)</f>
        <v>A-</v>
      </c>
    </row>
    <row r="18" spans="1:6" x14ac:dyDescent="0.25">
      <c r="A18" s="6" t="str">
        <f>'Student List'!B17</f>
        <v>Johnson, James</v>
      </c>
      <c r="B18" s="25">
        <f>SUM(Homework!20:20)/SUM(Homework!$7:$7)</f>
        <v>0.76</v>
      </c>
      <c r="C18" s="25">
        <f>SUM(Quizzes!20:20)/SUM(Quizzes!$7:$7)</f>
        <v>0.69714285714285718</v>
      </c>
      <c r="D18" s="25">
        <f>SUM(Exams!20:20)/SUM(Exams!$7:$7)</f>
        <v>0.76333333333333331</v>
      </c>
      <c r="E18" s="25">
        <f t="shared" si="0"/>
        <v>0.73271428571428576</v>
      </c>
      <c r="F18" s="1" t="str">
        <f>VLOOKUP(E18,Grade_Scale,2,TRUE)</f>
        <v>C</v>
      </c>
    </row>
    <row r="19" spans="1:6" x14ac:dyDescent="0.25">
      <c r="A19" s="6" t="str">
        <f>'Student List'!B18</f>
        <v>Mosley, Gerald</v>
      </c>
      <c r="B19" s="25">
        <f>SUM(Homework!21:21)/SUM(Homework!$7:$7)</f>
        <v>0.79</v>
      </c>
      <c r="C19" s="25">
        <f>SUM(Quizzes!21:21)/SUM(Quizzes!$7:$7)</f>
        <v>0.8</v>
      </c>
      <c r="D19" s="25">
        <f>SUM(Exams!21:21)/SUM(Exams!$7:$7)</f>
        <v>0.8666666666666667</v>
      </c>
      <c r="E19" s="25">
        <f t="shared" si="0"/>
        <v>0.81750000000000012</v>
      </c>
      <c r="F19" s="1" t="str">
        <f>VLOOKUP(E19,Grade_Scale,2,TRUE)</f>
        <v>B-</v>
      </c>
    </row>
    <row r="20" spans="1:6" x14ac:dyDescent="0.25">
      <c r="A20" s="6" t="str">
        <f>'Student List'!B19</f>
        <v>Schmidt, Andrew</v>
      </c>
      <c r="B20" s="25">
        <f>SUM(Homework!22:22)/SUM(Homework!$7:$7)</f>
        <v>0.9325</v>
      </c>
      <c r="C20" s="25">
        <f>SUM(Quizzes!22:22)/SUM(Quizzes!$7:$7)</f>
        <v>0.92571428571428571</v>
      </c>
      <c r="D20" s="25">
        <f>SUM(Exams!22:22)/SUM(Exams!$7:$7)</f>
        <v>0.93333333333333335</v>
      </c>
      <c r="E20" s="25">
        <f t="shared" si="0"/>
        <v>0.92969642857142865</v>
      </c>
      <c r="F20" s="1" t="str">
        <f>VLOOKUP(E20,Grade_Scale,2,TRUE)</f>
        <v>A-</v>
      </c>
    </row>
    <row r="21" spans="1:6" x14ac:dyDescent="0.25">
      <c r="A21" s="6" t="str">
        <f>'Student List'!B20</f>
        <v>Singleton, Ryan</v>
      </c>
      <c r="B21" s="25">
        <f>SUM(Homework!23:23)/SUM(Homework!$7:$7)</f>
        <v>0.98750000000000004</v>
      </c>
      <c r="C21" s="25">
        <f>SUM(Quizzes!23:23)/SUM(Quizzes!$7:$7)</f>
        <v>0.99142857142857144</v>
      </c>
      <c r="D21" s="25">
        <f>SUM(Exams!23:23)/SUM(Exams!$7:$7)</f>
        <v>0.99</v>
      </c>
      <c r="E21" s="25">
        <f t="shared" si="0"/>
        <v>0.99001785714285706</v>
      </c>
      <c r="F21" s="1" t="str">
        <f>VLOOKUP(E21,Grade_Scale,2,TRUE)</f>
        <v>A+</v>
      </c>
    </row>
    <row r="22" spans="1:6" x14ac:dyDescent="0.25">
      <c r="A22" s="6" t="str">
        <f>'Student List'!B21</f>
        <v>Trout, Jay</v>
      </c>
      <c r="B22" s="25">
        <f>SUM(Homework!24:24)/SUM(Homework!$7:$7)</f>
        <v>0.92</v>
      </c>
      <c r="C22" s="25">
        <f>SUM(Quizzes!24:24)/SUM(Quizzes!$7:$7)</f>
        <v>0.94285714285714284</v>
      </c>
      <c r="D22" s="25">
        <f>SUM(Exams!24:24)/SUM(Exams!$7:$7)</f>
        <v>0.79</v>
      </c>
      <c r="E22" s="25">
        <f t="shared" si="0"/>
        <v>0.89128571428571424</v>
      </c>
      <c r="F22" s="1" t="str">
        <f>VLOOKUP(E22,Grade_Scale,2,TRUE)</f>
        <v>B+</v>
      </c>
    </row>
    <row r="23" spans="1:6" x14ac:dyDescent="0.25">
      <c r="A23" s="6" t="str">
        <f>'Student List'!B22</f>
        <v>Walton, Marie</v>
      </c>
      <c r="B23" s="25">
        <f>SUM(Homework!25:25)/SUM(Homework!$7:$7)</f>
        <v>0.90749999999999997</v>
      </c>
      <c r="C23" s="25">
        <f>SUM(Quizzes!25:25)/SUM(Quizzes!$7:$7)</f>
        <v>0.92285714285714282</v>
      </c>
      <c r="D23" s="25">
        <f>SUM(Exams!25:25)/SUM(Exams!$7:$7)</f>
        <v>0.97333333333333338</v>
      </c>
      <c r="E23" s="25">
        <f t="shared" si="0"/>
        <v>0.93416071428571423</v>
      </c>
      <c r="F23" s="1" t="str">
        <f>VLOOKUP(E23,Grade_Scale,2,TRUE)</f>
        <v>A</v>
      </c>
    </row>
    <row r="24" spans="1:6" x14ac:dyDescent="0.25">
      <c r="A24" s="6" t="str">
        <f>'Student List'!B23</f>
        <v>Winstead, Jeanne</v>
      </c>
      <c r="B24" s="25">
        <f>SUM(Homework!26:26)/SUM(Homework!$7:$7)</f>
        <v>0.73</v>
      </c>
      <c r="C24" s="25">
        <f>SUM(Quizzes!26:26)/SUM(Quizzes!$7:$7)</f>
        <v>0.74571428571428566</v>
      </c>
      <c r="D24" s="25">
        <f>SUM(Exams!26:26)/SUM(Exams!$7:$7)</f>
        <v>0.86333333333333329</v>
      </c>
      <c r="E24" s="25">
        <f t="shared" si="0"/>
        <v>0.77707142857142841</v>
      </c>
      <c r="F24" s="1" t="str">
        <f>VLOOKUP(E24,Grade_Scale,2,TRUE)</f>
        <v>C+</v>
      </c>
    </row>
    <row r="25" spans="1:6" x14ac:dyDescent="0.25">
      <c r="A25" s="6" t="str">
        <f>'Student List'!B24</f>
        <v>Wiseman, Josephine</v>
      </c>
      <c r="B25" s="25">
        <f>SUM(Homework!27:27)/SUM(Homework!$7:$7)</f>
        <v>0.84</v>
      </c>
      <c r="C25" s="25">
        <f>SUM(Quizzes!27:27)/SUM(Quizzes!$7:$7)</f>
        <v>0.88857142857142857</v>
      </c>
      <c r="D25" s="25">
        <f>SUM(Exams!27:27)/SUM(Exams!$7:$7)</f>
        <v>0.81333333333333335</v>
      </c>
      <c r="E25" s="25">
        <f t="shared" si="0"/>
        <v>0.85385714285714287</v>
      </c>
      <c r="F25" s="1" t="str">
        <f>VLOOKUP(E25,Grade_Scale,2,TRUE)</f>
        <v>B</v>
      </c>
    </row>
    <row r="26" spans="1:6" x14ac:dyDescent="0.25">
      <c r="A26" s="6" t="str">
        <f>'Student List'!B25</f>
        <v>Yoder, Gladys</v>
      </c>
      <c r="B26" s="25">
        <f>SUM(Homework!28:28)/SUM(Homework!$7:$7)</f>
        <v>0.84750000000000003</v>
      </c>
      <c r="C26" s="25">
        <f>SUM(Quizzes!28:28)/SUM(Quizzes!$7:$7)</f>
        <v>0.84571428571428575</v>
      </c>
      <c r="D26" s="25">
        <f>SUM(Exams!28:28)/SUM(Exams!$7:$7)</f>
        <v>0.65</v>
      </c>
      <c r="E26" s="25">
        <f t="shared" si="0"/>
        <v>0.78744642857142866</v>
      </c>
      <c r="F26" s="1" t="str">
        <f>VLOOKUP(E26,Grade_Scale,2,TRUE)</f>
        <v>C+</v>
      </c>
    </row>
  </sheetData>
  <mergeCells count="1">
    <mergeCell ref="B4:D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B9" sqref="B9"/>
    </sheetView>
  </sheetViews>
  <sheetFormatPr defaultRowHeight="15" x14ac:dyDescent="0.25"/>
  <cols>
    <col min="1" max="1" width="25" customWidth="1"/>
    <col min="2" max="15" width="15.75" customWidth="1"/>
  </cols>
  <sheetData>
    <row r="1" spans="1:15" s="2" customFormat="1" ht="23.25" x14ac:dyDescent="0.35">
      <c r="A1" s="12" t="s">
        <v>72</v>
      </c>
    </row>
    <row r="2" spans="1:15" s="2" customFormat="1" x14ac:dyDescent="0.25">
      <c r="A2" s="14" t="s">
        <v>42</v>
      </c>
    </row>
    <row r="4" spans="1:15" x14ac:dyDescent="0.25">
      <c r="B4" s="32" t="s">
        <v>58</v>
      </c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75" x14ac:dyDescent="0.25">
      <c r="B5" s="21" t="s">
        <v>44</v>
      </c>
      <c r="C5" s="21" t="s">
        <v>45</v>
      </c>
      <c r="D5" s="21" t="s">
        <v>46</v>
      </c>
      <c r="E5" s="21" t="s">
        <v>47</v>
      </c>
      <c r="F5" s="21" t="s">
        <v>48</v>
      </c>
      <c r="G5" s="21" t="s">
        <v>49</v>
      </c>
      <c r="H5" s="21" t="s">
        <v>50</v>
      </c>
      <c r="I5" s="21" t="s">
        <v>51</v>
      </c>
      <c r="J5" s="21" t="s">
        <v>52</v>
      </c>
      <c r="K5" s="21" t="s">
        <v>53</v>
      </c>
      <c r="L5" s="21" t="s">
        <v>54</v>
      </c>
      <c r="M5" s="21" t="s">
        <v>55</v>
      </c>
      <c r="N5" s="21" t="s">
        <v>56</v>
      </c>
      <c r="O5" s="21" t="s">
        <v>57</v>
      </c>
    </row>
    <row r="6" spans="1:15" x14ac:dyDescent="0.25">
      <c r="B6" s="23" t="s">
        <v>43</v>
      </c>
      <c r="C6" s="23" t="s">
        <v>43</v>
      </c>
      <c r="D6" s="23" t="s">
        <v>43</v>
      </c>
      <c r="E6" s="23" t="s">
        <v>43</v>
      </c>
      <c r="F6" s="23" t="s">
        <v>43</v>
      </c>
      <c r="G6" s="23" t="s">
        <v>43</v>
      </c>
      <c r="H6" s="23" t="s">
        <v>43</v>
      </c>
      <c r="I6" s="23" t="s">
        <v>43</v>
      </c>
      <c r="J6" s="23" t="s">
        <v>43</v>
      </c>
      <c r="K6" s="23" t="s">
        <v>43</v>
      </c>
      <c r="L6" s="23" t="s">
        <v>43</v>
      </c>
      <c r="M6" s="23" t="s">
        <v>43</v>
      </c>
      <c r="N6" s="23" t="s">
        <v>43</v>
      </c>
      <c r="O6" s="23" t="s">
        <v>43</v>
      </c>
    </row>
    <row r="7" spans="1:15" ht="17.25" x14ac:dyDescent="0.3">
      <c r="A7" s="28"/>
      <c r="B7" s="1">
        <v>40</v>
      </c>
      <c r="C7" s="1">
        <v>20</v>
      </c>
      <c r="D7" s="1">
        <v>20</v>
      </c>
      <c r="E7" s="1">
        <v>20</v>
      </c>
      <c r="F7" s="1">
        <v>20</v>
      </c>
      <c r="G7" s="1">
        <v>20</v>
      </c>
      <c r="H7" s="1">
        <v>20</v>
      </c>
      <c r="I7" s="1">
        <v>20</v>
      </c>
      <c r="J7" s="1">
        <v>40</v>
      </c>
      <c r="K7" s="1">
        <v>20</v>
      </c>
      <c r="L7" s="1">
        <v>20</v>
      </c>
      <c r="M7" s="1">
        <v>20</v>
      </c>
      <c r="N7" s="1">
        <v>40</v>
      </c>
      <c r="O7" s="1">
        <v>80</v>
      </c>
    </row>
    <row r="8" spans="1:15" x14ac:dyDescent="0.25">
      <c r="A8" s="22" t="s">
        <v>33</v>
      </c>
      <c r="B8" s="23" t="s">
        <v>17</v>
      </c>
      <c r="C8" s="23" t="s">
        <v>17</v>
      </c>
      <c r="D8" s="23" t="s">
        <v>17</v>
      </c>
      <c r="E8" s="23" t="s">
        <v>17</v>
      </c>
      <c r="F8" s="23" t="s">
        <v>17</v>
      </c>
      <c r="G8" s="23" t="s">
        <v>17</v>
      </c>
      <c r="H8" s="23" t="s">
        <v>17</v>
      </c>
      <c r="I8" s="23" t="s">
        <v>17</v>
      </c>
      <c r="J8" s="23" t="s">
        <v>17</v>
      </c>
      <c r="K8" s="23" t="s">
        <v>17</v>
      </c>
      <c r="L8" s="23" t="s">
        <v>17</v>
      </c>
      <c r="M8" s="23" t="s">
        <v>17</v>
      </c>
      <c r="N8" s="23" t="s">
        <v>17</v>
      </c>
      <c r="O8" s="23" t="s">
        <v>17</v>
      </c>
    </row>
    <row r="9" spans="1:15" x14ac:dyDescent="0.25">
      <c r="A9" t="str">
        <f>'Student List'!B6</f>
        <v>Banks, Michelle</v>
      </c>
      <c r="B9" s="1">
        <v>35</v>
      </c>
      <c r="C9" s="1">
        <v>20</v>
      </c>
      <c r="D9" s="1">
        <v>18</v>
      </c>
      <c r="E9" s="1">
        <v>19</v>
      </c>
      <c r="F9" s="1">
        <v>20</v>
      </c>
      <c r="G9" s="1">
        <v>20</v>
      </c>
      <c r="H9" s="1">
        <v>18</v>
      </c>
      <c r="I9" s="1">
        <v>18</v>
      </c>
      <c r="J9" s="1">
        <v>36</v>
      </c>
      <c r="K9" s="1">
        <v>18</v>
      </c>
      <c r="L9" s="1">
        <v>20</v>
      </c>
      <c r="M9" s="1">
        <v>20</v>
      </c>
      <c r="N9" s="1">
        <v>38</v>
      </c>
      <c r="O9" s="1">
        <v>77</v>
      </c>
    </row>
    <row r="10" spans="1:15" x14ac:dyDescent="0.25">
      <c r="A10" t="str">
        <f>'Student List'!B7</f>
        <v>Benjamin, Andrea</v>
      </c>
      <c r="B10" s="1">
        <v>38</v>
      </c>
      <c r="C10" s="1">
        <v>15</v>
      </c>
      <c r="D10" s="1">
        <v>20</v>
      </c>
      <c r="E10" s="1">
        <v>17</v>
      </c>
      <c r="F10" s="1">
        <v>18</v>
      </c>
      <c r="G10" s="1">
        <v>16</v>
      </c>
      <c r="H10" s="1">
        <v>15</v>
      </c>
      <c r="I10" s="1">
        <v>35</v>
      </c>
      <c r="J10" s="1">
        <v>35</v>
      </c>
      <c r="K10" s="1">
        <v>16</v>
      </c>
      <c r="L10" s="1">
        <v>20</v>
      </c>
      <c r="M10" s="1">
        <v>15</v>
      </c>
      <c r="N10" s="1">
        <v>39</v>
      </c>
      <c r="O10" s="1">
        <v>66</v>
      </c>
    </row>
    <row r="11" spans="1:15" x14ac:dyDescent="0.25">
      <c r="A11" t="str">
        <f>'Student List'!B8</f>
        <v>Biggerstaff, Kelly</v>
      </c>
      <c r="B11" s="1">
        <v>34</v>
      </c>
      <c r="C11" s="1">
        <v>20</v>
      </c>
      <c r="D11" s="1">
        <v>19</v>
      </c>
      <c r="E11" s="1">
        <v>20</v>
      </c>
      <c r="F11" s="1">
        <v>16</v>
      </c>
      <c r="G11" s="1">
        <v>18</v>
      </c>
      <c r="H11" s="1">
        <v>15</v>
      </c>
      <c r="I11" s="1">
        <v>18</v>
      </c>
      <c r="J11" s="1">
        <v>40</v>
      </c>
      <c r="K11" s="1">
        <v>15</v>
      </c>
      <c r="L11" s="1">
        <v>17</v>
      </c>
      <c r="M11" s="1">
        <v>20</v>
      </c>
      <c r="N11" s="1">
        <v>39</v>
      </c>
      <c r="O11" s="1">
        <v>69</v>
      </c>
    </row>
    <row r="12" spans="1:15" x14ac:dyDescent="0.25">
      <c r="A12" t="str">
        <f>'Student List'!B9</f>
        <v>Biggs, Sheila</v>
      </c>
      <c r="B12" s="1">
        <v>36</v>
      </c>
      <c r="C12" s="1">
        <v>18</v>
      </c>
      <c r="D12" s="1">
        <v>18</v>
      </c>
      <c r="E12" s="1">
        <v>16</v>
      </c>
      <c r="F12" s="1">
        <v>20</v>
      </c>
      <c r="G12" s="1">
        <v>17</v>
      </c>
      <c r="H12" s="1">
        <v>18</v>
      </c>
      <c r="I12" s="1">
        <v>18</v>
      </c>
      <c r="J12" s="1">
        <v>36</v>
      </c>
      <c r="K12" s="1">
        <v>18</v>
      </c>
      <c r="L12" s="1">
        <v>11</v>
      </c>
      <c r="M12" s="1">
        <v>15</v>
      </c>
      <c r="N12" s="1">
        <v>36</v>
      </c>
      <c r="O12" s="1">
        <v>68</v>
      </c>
    </row>
    <row r="13" spans="1:15" x14ac:dyDescent="0.25">
      <c r="A13" t="str">
        <f>'Student List'!B10</f>
        <v>Boyd, Jason</v>
      </c>
      <c r="B13" s="1">
        <v>37</v>
      </c>
      <c r="C13" s="1">
        <v>20</v>
      </c>
      <c r="D13" s="1">
        <v>20</v>
      </c>
      <c r="E13" s="1">
        <v>19</v>
      </c>
      <c r="F13" s="1">
        <v>20</v>
      </c>
      <c r="G13" s="1">
        <v>15</v>
      </c>
      <c r="H13" s="1">
        <v>20</v>
      </c>
      <c r="I13" s="1">
        <v>20</v>
      </c>
      <c r="J13" s="1">
        <v>35</v>
      </c>
      <c r="K13" s="1">
        <v>20</v>
      </c>
      <c r="L13" s="1">
        <v>20</v>
      </c>
      <c r="M13" s="1">
        <v>12</v>
      </c>
      <c r="N13" s="1">
        <v>37</v>
      </c>
      <c r="O13" s="1">
        <v>70</v>
      </c>
    </row>
    <row r="14" spans="1:15" x14ac:dyDescent="0.25">
      <c r="A14" t="str">
        <f>'Student List'!B11</f>
        <v>Brownlee, Vanessa</v>
      </c>
      <c r="B14" s="1">
        <v>40</v>
      </c>
      <c r="C14" s="1">
        <v>20</v>
      </c>
      <c r="D14" s="1">
        <v>20</v>
      </c>
      <c r="E14" s="1">
        <v>20</v>
      </c>
      <c r="F14" s="1">
        <v>20</v>
      </c>
      <c r="G14" s="1">
        <v>19</v>
      </c>
      <c r="H14" s="1">
        <v>20</v>
      </c>
      <c r="I14" s="1">
        <v>20</v>
      </c>
      <c r="J14" s="1">
        <v>40</v>
      </c>
      <c r="K14" s="1">
        <v>20</v>
      </c>
      <c r="L14" s="1">
        <v>20</v>
      </c>
      <c r="M14" s="1">
        <v>20</v>
      </c>
      <c r="N14" s="1">
        <v>40</v>
      </c>
      <c r="O14" s="1">
        <v>78</v>
      </c>
    </row>
    <row r="15" spans="1:15" x14ac:dyDescent="0.25">
      <c r="A15" t="str">
        <f>'Student List'!B12</f>
        <v>Eldred, Luz</v>
      </c>
      <c r="B15" s="1">
        <v>31</v>
      </c>
      <c r="C15" s="1">
        <v>15</v>
      </c>
      <c r="D15" s="1">
        <v>17</v>
      </c>
      <c r="E15" s="1">
        <v>20</v>
      </c>
      <c r="F15" s="1">
        <v>19</v>
      </c>
      <c r="G15" s="1">
        <v>20</v>
      </c>
      <c r="H15" s="1">
        <v>17</v>
      </c>
      <c r="I15" s="1">
        <v>20</v>
      </c>
      <c r="J15" s="1">
        <v>37</v>
      </c>
      <c r="K15" s="1">
        <v>21</v>
      </c>
      <c r="L15" s="1">
        <v>15</v>
      </c>
      <c r="M15" s="1">
        <v>20</v>
      </c>
      <c r="N15" s="1">
        <v>37</v>
      </c>
      <c r="O15" s="1">
        <v>55</v>
      </c>
    </row>
    <row r="16" spans="1:15" x14ac:dyDescent="0.25">
      <c r="A16" t="str">
        <f>'Student List'!B13</f>
        <v>Fields, Stephen</v>
      </c>
      <c r="B16" s="1">
        <v>16</v>
      </c>
      <c r="C16" s="1">
        <v>11</v>
      </c>
      <c r="D16" s="1">
        <v>15</v>
      </c>
      <c r="E16" s="1">
        <v>8</v>
      </c>
      <c r="F16" s="1">
        <v>12</v>
      </c>
      <c r="G16" s="1">
        <v>4</v>
      </c>
      <c r="H16" s="1">
        <v>12</v>
      </c>
      <c r="I16" s="1">
        <v>10</v>
      </c>
      <c r="J16" s="1">
        <v>25</v>
      </c>
      <c r="K16" s="1">
        <v>12</v>
      </c>
      <c r="L16" s="1">
        <v>13</v>
      </c>
      <c r="M16" s="1">
        <v>14</v>
      </c>
      <c r="N16" s="1">
        <v>23</v>
      </c>
      <c r="O16" s="1">
        <v>45</v>
      </c>
    </row>
    <row r="17" spans="1:15" x14ac:dyDescent="0.25">
      <c r="A17" t="str">
        <f>'Student List'!B14</f>
        <v>Forbes, Tina</v>
      </c>
      <c r="B17" s="1">
        <v>33</v>
      </c>
      <c r="C17" s="1">
        <v>18</v>
      </c>
      <c r="D17" s="1">
        <v>14</v>
      </c>
      <c r="E17" s="1">
        <v>18</v>
      </c>
      <c r="F17" s="1">
        <v>13</v>
      </c>
      <c r="G17" s="1">
        <v>20</v>
      </c>
      <c r="H17" s="1">
        <v>14</v>
      </c>
      <c r="I17" s="1">
        <v>14</v>
      </c>
      <c r="J17" s="1">
        <v>33</v>
      </c>
      <c r="K17" s="1">
        <v>18</v>
      </c>
      <c r="L17" s="1">
        <v>15</v>
      </c>
      <c r="M17" s="1">
        <v>17</v>
      </c>
      <c r="N17" s="1">
        <v>31</v>
      </c>
      <c r="O17" s="1">
        <v>56</v>
      </c>
    </row>
    <row r="18" spans="1:15" x14ac:dyDescent="0.25">
      <c r="A18" t="str">
        <f>'Student List'!B15</f>
        <v>Hess, Willie</v>
      </c>
      <c r="B18" s="1">
        <v>36</v>
      </c>
      <c r="C18" s="1">
        <v>20</v>
      </c>
      <c r="D18" s="1">
        <v>20</v>
      </c>
      <c r="E18" s="1">
        <v>20</v>
      </c>
      <c r="F18" s="1">
        <v>20</v>
      </c>
      <c r="G18" s="1">
        <v>20</v>
      </c>
      <c r="H18" s="1">
        <v>24</v>
      </c>
      <c r="I18" s="1">
        <v>20</v>
      </c>
      <c r="J18" s="1">
        <v>36</v>
      </c>
      <c r="K18" s="1">
        <v>20</v>
      </c>
      <c r="L18" s="1">
        <v>15</v>
      </c>
      <c r="M18" s="1">
        <v>20</v>
      </c>
      <c r="N18" s="1">
        <v>39</v>
      </c>
      <c r="O18" s="1">
        <v>72</v>
      </c>
    </row>
    <row r="19" spans="1:15" x14ac:dyDescent="0.25">
      <c r="A19" t="str">
        <f>'Student List'!B16</f>
        <v>Jared, Lynn</v>
      </c>
      <c r="B19" s="1">
        <v>35</v>
      </c>
      <c r="C19" s="1">
        <v>20</v>
      </c>
      <c r="D19" s="1">
        <v>18</v>
      </c>
      <c r="E19" s="1">
        <v>19</v>
      </c>
      <c r="F19" s="1">
        <v>20</v>
      </c>
      <c r="G19" s="1">
        <v>20</v>
      </c>
      <c r="H19" s="1">
        <v>16</v>
      </c>
      <c r="I19" s="1">
        <v>16</v>
      </c>
      <c r="J19" s="1">
        <v>35</v>
      </c>
      <c r="K19" s="1">
        <v>19</v>
      </c>
      <c r="L19" s="1">
        <v>20</v>
      </c>
      <c r="M19" s="1">
        <v>19</v>
      </c>
      <c r="N19" s="1">
        <v>34</v>
      </c>
      <c r="O19" s="1">
        <v>67</v>
      </c>
    </row>
    <row r="20" spans="1:15" x14ac:dyDescent="0.25">
      <c r="A20" t="str">
        <f>'Student List'!B17</f>
        <v>Johnson, James</v>
      </c>
      <c r="B20" s="1">
        <v>30</v>
      </c>
      <c r="C20" s="1">
        <v>16</v>
      </c>
      <c r="D20" s="1">
        <v>17</v>
      </c>
      <c r="E20" s="1">
        <v>20</v>
      </c>
      <c r="F20" s="1">
        <v>18</v>
      </c>
      <c r="G20" s="1">
        <v>12</v>
      </c>
      <c r="H20" s="1">
        <v>12</v>
      </c>
      <c r="I20" s="1">
        <v>16</v>
      </c>
      <c r="J20" s="1">
        <v>26</v>
      </c>
      <c r="K20" s="1">
        <v>16</v>
      </c>
      <c r="L20" s="1">
        <v>12</v>
      </c>
      <c r="M20" s="1">
        <v>18</v>
      </c>
      <c r="N20" s="1">
        <v>35</v>
      </c>
      <c r="O20" s="1">
        <v>56</v>
      </c>
    </row>
    <row r="21" spans="1:15" x14ac:dyDescent="0.25">
      <c r="A21" t="str">
        <f>'Student List'!B18</f>
        <v>Mosley, Gerald</v>
      </c>
      <c r="B21" s="1">
        <v>31</v>
      </c>
      <c r="C21" s="1">
        <v>17</v>
      </c>
      <c r="D21" s="1">
        <v>20</v>
      </c>
      <c r="E21" s="1">
        <v>18</v>
      </c>
      <c r="F21" s="1">
        <v>12</v>
      </c>
      <c r="G21" s="1">
        <v>13</v>
      </c>
      <c r="H21" s="1">
        <v>17</v>
      </c>
      <c r="I21" s="1">
        <v>12</v>
      </c>
      <c r="J21" s="1">
        <v>28</v>
      </c>
      <c r="K21" s="1">
        <v>14</v>
      </c>
      <c r="L21" s="1">
        <v>15</v>
      </c>
      <c r="M21" s="1">
        <v>16</v>
      </c>
      <c r="N21" s="1">
        <v>27</v>
      </c>
      <c r="O21" s="1">
        <v>76</v>
      </c>
    </row>
    <row r="22" spans="1:15" x14ac:dyDescent="0.25">
      <c r="A22" t="str">
        <f>'Student List'!B19</f>
        <v>Schmidt, Andrew</v>
      </c>
      <c r="B22" s="1">
        <v>40</v>
      </c>
      <c r="C22" s="1">
        <v>20</v>
      </c>
      <c r="D22" s="1">
        <v>20</v>
      </c>
      <c r="E22" s="1">
        <v>17</v>
      </c>
      <c r="F22" s="1">
        <v>20</v>
      </c>
      <c r="G22" s="1">
        <v>18</v>
      </c>
      <c r="H22" s="1">
        <v>17</v>
      </c>
      <c r="I22" s="1">
        <v>19</v>
      </c>
      <c r="J22" s="1">
        <v>39</v>
      </c>
      <c r="K22" s="1">
        <v>20</v>
      </c>
      <c r="L22" s="1">
        <v>17</v>
      </c>
      <c r="M22" s="1">
        <v>17</v>
      </c>
      <c r="N22" s="1">
        <v>38</v>
      </c>
      <c r="O22" s="1">
        <v>71</v>
      </c>
    </row>
    <row r="23" spans="1:15" x14ac:dyDescent="0.25">
      <c r="A23" t="str">
        <f>'Student List'!B20</f>
        <v>Singleton, Ryan</v>
      </c>
      <c r="B23" s="1">
        <v>40</v>
      </c>
      <c r="C23" s="1">
        <v>16</v>
      </c>
      <c r="D23" s="1">
        <v>20</v>
      </c>
      <c r="E23" s="1">
        <v>20</v>
      </c>
      <c r="F23" s="1">
        <v>20</v>
      </c>
      <c r="G23" s="1">
        <v>20</v>
      </c>
      <c r="H23" s="1">
        <v>20</v>
      </c>
      <c r="I23" s="1">
        <v>19</v>
      </c>
      <c r="J23" s="1">
        <v>40</v>
      </c>
      <c r="K23" s="1">
        <v>20</v>
      </c>
      <c r="L23" s="1">
        <v>20</v>
      </c>
      <c r="M23" s="1">
        <v>20</v>
      </c>
      <c r="N23" s="1">
        <v>40</v>
      </c>
      <c r="O23" s="1">
        <v>80</v>
      </c>
    </row>
    <row r="24" spans="1:15" x14ac:dyDescent="0.25">
      <c r="A24" t="str">
        <f>'Student List'!B21</f>
        <v>Trout, Jay</v>
      </c>
      <c r="B24" s="1">
        <v>35</v>
      </c>
      <c r="C24" s="1">
        <v>17</v>
      </c>
      <c r="D24" s="1">
        <v>15</v>
      </c>
      <c r="E24" s="1">
        <v>19</v>
      </c>
      <c r="F24" s="1">
        <v>20</v>
      </c>
      <c r="G24" s="1">
        <v>20</v>
      </c>
      <c r="H24" s="1">
        <v>20</v>
      </c>
      <c r="I24" s="1">
        <v>20</v>
      </c>
      <c r="J24" s="1">
        <v>33</v>
      </c>
      <c r="K24" s="1">
        <v>20</v>
      </c>
      <c r="L24" s="1">
        <v>20</v>
      </c>
      <c r="M24" s="1">
        <v>18</v>
      </c>
      <c r="N24" s="1">
        <v>38</v>
      </c>
      <c r="O24" s="1">
        <v>73</v>
      </c>
    </row>
    <row r="25" spans="1:15" x14ac:dyDescent="0.25">
      <c r="A25" t="str">
        <f>'Student List'!B22</f>
        <v>Walton, Marie</v>
      </c>
      <c r="B25" s="1">
        <v>37</v>
      </c>
      <c r="C25" s="1">
        <v>20</v>
      </c>
      <c r="D25" s="1">
        <v>19</v>
      </c>
      <c r="E25" s="1">
        <v>18</v>
      </c>
      <c r="F25" s="1">
        <v>18</v>
      </c>
      <c r="G25" s="1">
        <v>18</v>
      </c>
      <c r="H25" s="1">
        <v>16</v>
      </c>
      <c r="I25" s="1">
        <v>16</v>
      </c>
      <c r="J25" s="1">
        <v>35</v>
      </c>
      <c r="K25" s="1">
        <v>20</v>
      </c>
      <c r="L25" s="1">
        <v>17</v>
      </c>
      <c r="M25" s="1">
        <v>18</v>
      </c>
      <c r="N25" s="1">
        <v>40</v>
      </c>
      <c r="O25" s="1">
        <v>71</v>
      </c>
    </row>
    <row r="26" spans="1:15" x14ac:dyDescent="0.25">
      <c r="A26" t="str">
        <f>'Student List'!B23</f>
        <v>Winstead, Jeanne</v>
      </c>
      <c r="B26" s="1">
        <v>28</v>
      </c>
      <c r="C26" s="1">
        <v>20</v>
      </c>
      <c r="D26" s="1">
        <v>16</v>
      </c>
      <c r="E26" s="1">
        <v>20</v>
      </c>
      <c r="F26" s="1">
        <v>13</v>
      </c>
      <c r="G26" s="1">
        <v>12</v>
      </c>
      <c r="H26" s="1">
        <v>14</v>
      </c>
      <c r="I26" s="1">
        <v>19</v>
      </c>
      <c r="J26" s="1">
        <v>26</v>
      </c>
      <c r="K26" s="1">
        <v>12</v>
      </c>
      <c r="L26" s="1">
        <v>18</v>
      </c>
      <c r="M26" s="1">
        <v>12</v>
      </c>
      <c r="N26" s="1">
        <v>31</v>
      </c>
      <c r="O26" s="1">
        <v>51</v>
      </c>
    </row>
    <row r="27" spans="1:15" x14ac:dyDescent="0.25">
      <c r="A27" t="str">
        <f>'Student List'!B24</f>
        <v>Wiseman, Josephine</v>
      </c>
      <c r="B27" s="1">
        <v>32</v>
      </c>
      <c r="C27" s="1">
        <v>20</v>
      </c>
      <c r="D27" s="1">
        <v>19</v>
      </c>
      <c r="E27" s="1">
        <v>16</v>
      </c>
      <c r="F27" s="1">
        <v>15</v>
      </c>
      <c r="G27" s="1">
        <v>20</v>
      </c>
      <c r="H27" s="1">
        <v>20</v>
      </c>
      <c r="I27" s="1">
        <v>19</v>
      </c>
      <c r="J27" s="1">
        <v>33</v>
      </c>
      <c r="K27" s="1">
        <v>20</v>
      </c>
      <c r="L27" s="1">
        <v>17</v>
      </c>
      <c r="M27" s="1">
        <v>15</v>
      </c>
      <c r="N27" s="1">
        <v>30</v>
      </c>
      <c r="O27" s="1">
        <v>60</v>
      </c>
    </row>
    <row r="28" spans="1:15" x14ac:dyDescent="0.25">
      <c r="A28" t="str">
        <f>'Student List'!B25</f>
        <v>Yoder, Gladys</v>
      </c>
      <c r="B28" s="1">
        <v>30</v>
      </c>
      <c r="C28" s="1">
        <v>15</v>
      </c>
      <c r="D28" s="1">
        <v>20</v>
      </c>
      <c r="E28" s="1">
        <v>16</v>
      </c>
      <c r="F28" s="1">
        <v>20</v>
      </c>
      <c r="G28" s="1">
        <v>15</v>
      </c>
      <c r="H28" s="1">
        <v>20</v>
      </c>
      <c r="I28" s="1">
        <v>20</v>
      </c>
      <c r="J28" s="1">
        <v>38</v>
      </c>
      <c r="K28" s="1">
        <v>16</v>
      </c>
      <c r="L28" s="1">
        <v>20</v>
      </c>
      <c r="M28" s="1">
        <v>19</v>
      </c>
      <c r="N28" s="1">
        <v>30</v>
      </c>
      <c r="O28" s="1">
        <v>60</v>
      </c>
    </row>
  </sheetData>
  <mergeCells count="1">
    <mergeCell ref="B4:O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A7" workbookViewId="0">
      <selection activeCell="B9" sqref="B9"/>
    </sheetView>
  </sheetViews>
  <sheetFormatPr defaultRowHeight="15" x14ac:dyDescent="0.25"/>
  <cols>
    <col min="1" max="1" width="25" customWidth="1"/>
    <col min="2" max="5" width="18.875" customWidth="1"/>
  </cols>
  <sheetData>
    <row r="1" spans="1:5" s="2" customFormat="1" ht="23.25" x14ac:dyDescent="0.35">
      <c r="A1" s="12" t="s">
        <v>72</v>
      </c>
    </row>
    <row r="2" spans="1:5" s="2" customFormat="1" x14ac:dyDescent="0.25">
      <c r="A2" s="14" t="s">
        <v>59</v>
      </c>
    </row>
    <row r="4" spans="1:5" x14ac:dyDescent="0.25">
      <c r="B4" s="32" t="s">
        <v>58</v>
      </c>
      <c r="C4" s="32"/>
      <c r="D4" s="32"/>
      <c r="E4" s="32"/>
    </row>
    <row r="5" spans="1:5" x14ac:dyDescent="0.25">
      <c r="B5" s="21" t="s">
        <v>60</v>
      </c>
      <c r="C5" s="21" t="s">
        <v>61</v>
      </c>
      <c r="D5" s="21" t="s">
        <v>62</v>
      </c>
      <c r="E5" s="21" t="s">
        <v>63</v>
      </c>
    </row>
    <row r="6" spans="1:5" x14ac:dyDescent="0.25">
      <c r="B6" s="23" t="s">
        <v>43</v>
      </c>
      <c r="C6" s="23" t="s">
        <v>43</v>
      </c>
      <c r="D6" s="23" t="s">
        <v>43</v>
      </c>
      <c r="E6" s="23" t="s">
        <v>43</v>
      </c>
    </row>
    <row r="7" spans="1:5" ht="17.25" x14ac:dyDescent="0.3">
      <c r="A7" s="28"/>
      <c r="B7" s="1">
        <v>100</v>
      </c>
      <c r="C7" s="1">
        <v>100</v>
      </c>
      <c r="D7" s="1">
        <v>100</v>
      </c>
      <c r="E7" s="1">
        <v>50</v>
      </c>
    </row>
    <row r="8" spans="1:5" x14ac:dyDescent="0.25">
      <c r="A8" s="22" t="s">
        <v>33</v>
      </c>
      <c r="B8" s="23" t="s">
        <v>17</v>
      </c>
      <c r="C8" s="23" t="s">
        <v>17</v>
      </c>
      <c r="D8" s="23" t="s">
        <v>17</v>
      </c>
      <c r="E8" s="23" t="s">
        <v>17</v>
      </c>
    </row>
    <row r="9" spans="1:5" x14ac:dyDescent="0.25">
      <c r="A9" t="str">
        <f>'Student List'!B6</f>
        <v>Banks, Michelle</v>
      </c>
      <c r="B9" s="1">
        <v>84</v>
      </c>
      <c r="C9" s="1">
        <v>94</v>
      </c>
      <c r="D9" s="1">
        <v>95</v>
      </c>
      <c r="E9" s="1">
        <v>50</v>
      </c>
    </row>
    <row r="10" spans="1:5" x14ac:dyDescent="0.25">
      <c r="A10" t="str">
        <f>'Student List'!B7</f>
        <v>Benjamin, Andrea</v>
      </c>
      <c r="B10" s="1">
        <v>92</v>
      </c>
      <c r="C10" s="1">
        <v>95</v>
      </c>
      <c r="D10" s="1">
        <v>87</v>
      </c>
      <c r="E10" s="1">
        <v>44</v>
      </c>
    </row>
    <row r="11" spans="1:5" x14ac:dyDescent="0.25">
      <c r="A11" t="str">
        <f>'Student List'!B8</f>
        <v>Biggerstaff, Kelly</v>
      </c>
      <c r="B11" s="1">
        <v>85</v>
      </c>
      <c r="C11" s="1">
        <v>87</v>
      </c>
      <c r="D11" s="1">
        <v>82</v>
      </c>
      <c r="E11" s="1">
        <v>43</v>
      </c>
    </row>
    <row r="12" spans="1:5" x14ac:dyDescent="0.25">
      <c r="A12" t="str">
        <f>'Student List'!B9</f>
        <v>Biggs, Sheila</v>
      </c>
      <c r="B12" s="1">
        <v>94</v>
      </c>
      <c r="C12" s="1">
        <v>100</v>
      </c>
      <c r="D12" s="1">
        <v>94</v>
      </c>
      <c r="E12" s="1">
        <v>46</v>
      </c>
    </row>
    <row r="13" spans="1:5" x14ac:dyDescent="0.25">
      <c r="A13" t="str">
        <f>'Student List'!B10</f>
        <v>Boyd, Jason</v>
      </c>
      <c r="B13" s="1">
        <v>73</v>
      </c>
      <c r="C13" s="1">
        <v>84</v>
      </c>
      <c r="D13" s="1">
        <v>91</v>
      </c>
      <c r="E13" s="1">
        <v>41</v>
      </c>
    </row>
    <row r="14" spans="1:5" x14ac:dyDescent="0.25">
      <c r="A14" t="str">
        <f>'Student List'!B11</f>
        <v>Brownlee, Vanessa</v>
      </c>
      <c r="B14" s="1">
        <v>95</v>
      </c>
      <c r="C14" s="1">
        <v>98</v>
      </c>
      <c r="D14" s="1">
        <v>98</v>
      </c>
      <c r="E14" s="1">
        <v>47</v>
      </c>
    </row>
    <row r="15" spans="1:5" x14ac:dyDescent="0.25">
      <c r="A15" t="str">
        <f>'Student List'!B12</f>
        <v>Eldred, Luz</v>
      </c>
      <c r="B15" s="1">
        <v>87</v>
      </c>
      <c r="C15" s="1">
        <v>90</v>
      </c>
      <c r="D15" s="1">
        <v>95</v>
      </c>
      <c r="E15" s="1">
        <v>43</v>
      </c>
    </row>
    <row r="16" spans="1:5" x14ac:dyDescent="0.25">
      <c r="A16" t="str">
        <f>'Student List'!B13</f>
        <v>Fields, Stephen</v>
      </c>
      <c r="B16" s="1">
        <v>58</v>
      </c>
      <c r="C16" s="1">
        <v>64</v>
      </c>
      <c r="D16" s="1">
        <v>68</v>
      </c>
      <c r="E16" s="1">
        <v>40</v>
      </c>
    </row>
    <row r="17" spans="1:5" x14ac:dyDescent="0.25">
      <c r="A17" t="str">
        <f>'Student List'!B14</f>
        <v>Forbes, Tina</v>
      </c>
      <c r="B17" s="1">
        <v>98</v>
      </c>
      <c r="C17" s="1">
        <v>76</v>
      </c>
      <c r="D17" s="1">
        <v>80</v>
      </c>
      <c r="E17" s="1">
        <v>38</v>
      </c>
    </row>
    <row r="18" spans="1:5" x14ac:dyDescent="0.25">
      <c r="A18" t="str">
        <f>'Student List'!B15</f>
        <v>Hess, Willie</v>
      </c>
      <c r="B18" s="1">
        <v>93</v>
      </c>
      <c r="C18" s="1">
        <v>89</v>
      </c>
      <c r="D18" s="1">
        <v>92</v>
      </c>
      <c r="E18" s="1">
        <v>47</v>
      </c>
    </row>
    <row r="19" spans="1:5" x14ac:dyDescent="0.25">
      <c r="A19" t="str">
        <f>'Student List'!B16</f>
        <v>Jared, Lynn</v>
      </c>
      <c r="B19" s="1">
        <v>92</v>
      </c>
      <c r="C19" s="1">
        <v>87</v>
      </c>
      <c r="D19" s="1">
        <v>86</v>
      </c>
      <c r="E19" s="1">
        <v>38</v>
      </c>
    </row>
    <row r="20" spans="1:5" x14ac:dyDescent="0.25">
      <c r="A20" t="str">
        <f>'Student List'!B17</f>
        <v>Johnson, James</v>
      </c>
      <c r="B20" s="1">
        <v>63</v>
      </c>
      <c r="C20" s="1">
        <v>74</v>
      </c>
      <c r="D20" s="1">
        <v>68</v>
      </c>
      <c r="E20" s="1">
        <v>39</v>
      </c>
    </row>
    <row r="21" spans="1:5" x14ac:dyDescent="0.25">
      <c r="A21" t="str">
        <f>'Student List'!B18</f>
        <v>Mosley, Gerald</v>
      </c>
      <c r="B21" s="1">
        <v>72</v>
      </c>
      <c r="C21" s="1">
        <v>77</v>
      </c>
      <c r="D21" s="1">
        <v>92</v>
      </c>
      <c r="E21" s="1">
        <v>39</v>
      </c>
    </row>
    <row r="22" spans="1:5" x14ac:dyDescent="0.25">
      <c r="A22" t="str">
        <f>'Student List'!B19</f>
        <v>Schmidt, Andrew</v>
      </c>
      <c r="B22" s="1">
        <v>91</v>
      </c>
      <c r="C22" s="1">
        <v>96</v>
      </c>
      <c r="D22" s="1">
        <v>93</v>
      </c>
      <c r="E22" s="1">
        <v>44</v>
      </c>
    </row>
    <row r="23" spans="1:5" x14ac:dyDescent="0.25">
      <c r="A23" t="str">
        <f>'Student List'!B20</f>
        <v>Singleton, Ryan</v>
      </c>
      <c r="B23" s="1">
        <v>97</v>
      </c>
      <c r="C23" s="1">
        <v>100</v>
      </c>
      <c r="D23" s="1">
        <v>100</v>
      </c>
      <c r="E23" s="1">
        <v>50</v>
      </c>
    </row>
    <row r="24" spans="1:5" x14ac:dyDescent="0.25">
      <c r="A24" t="str">
        <f>'Student List'!B21</f>
        <v>Trout, Jay</v>
      </c>
      <c r="B24" s="1">
        <v>96</v>
      </c>
      <c r="C24" s="1">
        <v>96</v>
      </c>
      <c r="D24" s="1">
        <v>90</v>
      </c>
      <c r="E24" s="1">
        <v>48</v>
      </c>
    </row>
    <row r="25" spans="1:5" x14ac:dyDescent="0.25">
      <c r="A25" t="str">
        <f>'Student List'!B22</f>
        <v>Walton, Marie</v>
      </c>
      <c r="B25" s="1">
        <v>93</v>
      </c>
      <c r="C25" s="1">
        <v>94</v>
      </c>
      <c r="D25" s="1">
        <v>95</v>
      </c>
      <c r="E25" s="1">
        <v>41</v>
      </c>
    </row>
    <row r="26" spans="1:5" x14ac:dyDescent="0.25">
      <c r="A26" t="str">
        <f>'Student List'!B23</f>
        <v>Winstead, Jeanne</v>
      </c>
      <c r="B26" s="1">
        <v>68</v>
      </c>
      <c r="C26" s="1">
        <v>74</v>
      </c>
      <c r="D26" s="1">
        <v>72</v>
      </c>
      <c r="E26" s="1">
        <v>47</v>
      </c>
    </row>
    <row r="27" spans="1:5" x14ac:dyDescent="0.25">
      <c r="A27" t="str">
        <f>'Student List'!B24</f>
        <v>Wiseman, Josephine</v>
      </c>
      <c r="B27" s="1">
        <v>96</v>
      </c>
      <c r="C27" s="1">
        <v>88</v>
      </c>
      <c r="D27" s="1">
        <v>89</v>
      </c>
      <c r="E27" s="1">
        <v>38</v>
      </c>
    </row>
    <row r="28" spans="1:5" x14ac:dyDescent="0.25">
      <c r="A28" t="str">
        <f>'Student List'!B25</f>
        <v>Yoder, Gladys</v>
      </c>
      <c r="B28" s="1">
        <v>80</v>
      </c>
      <c r="C28" s="1">
        <v>91</v>
      </c>
      <c r="D28" s="1">
        <v>80</v>
      </c>
      <c r="E28" s="1">
        <v>45</v>
      </c>
    </row>
  </sheetData>
  <mergeCells count="1">
    <mergeCell ref="B4:E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workbookViewId="0"/>
  </sheetViews>
  <sheetFormatPr defaultRowHeight="15" x14ac:dyDescent="0.25"/>
  <cols>
    <col min="1" max="1" width="25" customWidth="1"/>
    <col min="2" max="3" width="18.875" customWidth="1"/>
  </cols>
  <sheetData>
    <row r="1" spans="1:3" s="2" customFormat="1" ht="23.25" x14ac:dyDescent="0.35">
      <c r="A1" s="12" t="s">
        <v>72</v>
      </c>
    </row>
    <row r="2" spans="1:3" s="2" customFormat="1" x14ac:dyDescent="0.25">
      <c r="A2" s="14" t="s">
        <v>59</v>
      </c>
    </row>
    <row r="4" spans="1:3" x14ac:dyDescent="0.25">
      <c r="B4" s="32" t="s">
        <v>58</v>
      </c>
      <c r="C4" s="32"/>
    </row>
    <row r="5" spans="1:3" x14ac:dyDescent="0.25">
      <c r="B5" s="21" t="s">
        <v>64</v>
      </c>
      <c r="C5" s="21" t="s">
        <v>65</v>
      </c>
    </row>
    <row r="6" spans="1:3" x14ac:dyDescent="0.25">
      <c r="B6" s="23" t="s">
        <v>43</v>
      </c>
      <c r="C6" s="23" t="s">
        <v>43</v>
      </c>
    </row>
    <row r="7" spans="1:3" ht="17.25" x14ac:dyDescent="0.3">
      <c r="A7" s="28"/>
      <c r="B7" s="1">
        <v>150</v>
      </c>
      <c r="C7" s="1">
        <v>150</v>
      </c>
    </row>
    <row r="8" spans="1:3" x14ac:dyDescent="0.25">
      <c r="A8" s="22" t="s">
        <v>33</v>
      </c>
      <c r="B8" s="23" t="s">
        <v>17</v>
      </c>
      <c r="C8" s="23" t="s">
        <v>17</v>
      </c>
    </row>
    <row r="9" spans="1:3" x14ac:dyDescent="0.25">
      <c r="A9" t="str">
        <f>'Student List'!B6</f>
        <v>Banks, Michelle</v>
      </c>
      <c r="B9" s="1">
        <v>146</v>
      </c>
      <c r="C9" s="1">
        <v>148</v>
      </c>
    </row>
    <row r="10" spans="1:3" x14ac:dyDescent="0.25">
      <c r="A10" t="str">
        <f>'Student List'!B7</f>
        <v>Benjamin, Andrea</v>
      </c>
      <c r="B10" s="1">
        <v>126</v>
      </c>
      <c r="C10" s="1">
        <v>135</v>
      </c>
    </row>
    <row r="11" spans="1:3" x14ac:dyDescent="0.25">
      <c r="A11" t="str">
        <f>'Student List'!B8</f>
        <v>Biggerstaff, Kelly</v>
      </c>
      <c r="B11" s="1">
        <v>131</v>
      </c>
      <c r="C11" s="1">
        <v>145</v>
      </c>
    </row>
    <row r="12" spans="1:3" x14ac:dyDescent="0.25">
      <c r="A12" t="str">
        <f>'Student List'!B9</f>
        <v>Biggs, Sheila</v>
      </c>
      <c r="B12" s="1">
        <v>133</v>
      </c>
      <c r="C12" s="1">
        <v>149</v>
      </c>
    </row>
    <row r="13" spans="1:3" x14ac:dyDescent="0.25">
      <c r="A13" t="str">
        <f>'Student List'!B10</f>
        <v>Boyd, Jason</v>
      </c>
      <c r="B13" s="1">
        <v>122</v>
      </c>
      <c r="C13" s="1">
        <v>128</v>
      </c>
    </row>
    <row r="14" spans="1:3" x14ac:dyDescent="0.25">
      <c r="A14" t="str">
        <f>'Student List'!B11</f>
        <v>Brownlee, Vanessa</v>
      </c>
      <c r="B14" s="1">
        <v>140</v>
      </c>
      <c r="C14" s="1">
        <v>143</v>
      </c>
    </row>
    <row r="15" spans="1:3" x14ac:dyDescent="0.25">
      <c r="A15" t="str">
        <f>'Student List'!B12</f>
        <v>Eldred, Luz</v>
      </c>
      <c r="B15" s="1">
        <v>145</v>
      </c>
      <c r="C15" s="1">
        <v>145</v>
      </c>
    </row>
    <row r="16" spans="1:3" x14ac:dyDescent="0.25">
      <c r="A16" t="str">
        <f>'Student List'!B13</f>
        <v>Fields, Stephen</v>
      </c>
      <c r="B16" s="1">
        <v>128</v>
      </c>
      <c r="C16" s="1">
        <v>118</v>
      </c>
    </row>
    <row r="17" spans="1:3" x14ac:dyDescent="0.25">
      <c r="A17" t="str">
        <f>'Student List'!B14</f>
        <v>Forbes, Tina</v>
      </c>
      <c r="B17" s="1">
        <v>121</v>
      </c>
      <c r="C17" s="1">
        <v>111</v>
      </c>
    </row>
    <row r="18" spans="1:3" x14ac:dyDescent="0.25">
      <c r="A18" t="str">
        <f>'Student List'!B15</f>
        <v>Hess, Willie</v>
      </c>
      <c r="B18" s="1">
        <v>142</v>
      </c>
      <c r="C18" s="1">
        <v>131</v>
      </c>
    </row>
    <row r="19" spans="1:3" x14ac:dyDescent="0.25">
      <c r="A19" t="str">
        <f>'Student List'!B16</f>
        <v>Jared, Lynn</v>
      </c>
      <c r="B19" s="1">
        <v>149</v>
      </c>
      <c r="C19" s="1">
        <v>139</v>
      </c>
    </row>
    <row r="20" spans="1:3" x14ac:dyDescent="0.25">
      <c r="A20" t="str">
        <f>'Student List'!B17</f>
        <v>Johnson, James</v>
      </c>
      <c r="B20" s="1">
        <v>114</v>
      </c>
      <c r="C20" s="1">
        <v>115</v>
      </c>
    </row>
    <row r="21" spans="1:3" x14ac:dyDescent="0.25">
      <c r="A21" t="str">
        <f>'Student List'!B18</f>
        <v>Mosley, Gerald</v>
      </c>
      <c r="B21" s="1">
        <v>132</v>
      </c>
      <c r="C21" s="1">
        <v>128</v>
      </c>
    </row>
    <row r="22" spans="1:3" x14ac:dyDescent="0.25">
      <c r="A22" t="str">
        <f>'Student List'!B19</f>
        <v>Schmidt, Andrew</v>
      </c>
      <c r="B22" s="1">
        <v>140</v>
      </c>
      <c r="C22" s="1">
        <v>140</v>
      </c>
    </row>
    <row r="23" spans="1:3" x14ac:dyDescent="0.25">
      <c r="A23" t="str">
        <f>'Student List'!B20</f>
        <v>Singleton, Ryan</v>
      </c>
      <c r="B23" s="1">
        <v>147</v>
      </c>
      <c r="C23" s="1">
        <v>150</v>
      </c>
    </row>
    <row r="24" spans="1:3" x14ac:dyDescent="0.25">
      <c r="A24" t="str">
        <f>'Student List'!B21</f>
        <v>Trout, Jay</v>
      </c>
      <c r="B24" s="1">
        <v>112</v>
      </c>
      <c r="C24" s="1">
        <v>125</v>
      </c>
    </row>
    <row r="25" spans="1:3" x14ac:dyDescent="0.25">
      <c r="A25" t="str">
        <f>'Student List'!B22</f>
        <v>Walton, Marie</v>
      </c>
      <c r="B25" s="1">
        <v>150</v>
      </c>
      <c r="C25" s="1">
        <v>142</v>
      </c>
    </row>
    <row r="26" spans="1:3" x14ac:dyDescent="0.25">
      <c r="A26" t="str">
        <f>'Student List'!B23</f>
        <v>Winstead, Jeanne</v>
      </c>
      <c r="B26" s="1">
        <v>138</v>
      </c>
      <c r="C26" s="1">
        <v>121</v>
      </c>
    </row>
    <row r="27" spans="1:3" x14ac:dyDescent="0.25">
      <c r="A27" t="str">
        <f>'Student List'!B24</f>
        <v>Wiseman, Josephine</v>
      </c>
      <c r="B27" s="1">
        <v>139</v>
      </c>
      <c r="C27" s="1">
        <v>105</v>
      </c>
    </row>
    <row r="28" spans="1:3" x14ac:dyDescent="0.25">
      <c r="A28" t="str">
        <f>'Student List'!B25</f>
        <v>Yoder, Gladys</v>
      </c>
      <c r="B28" s="1">
        <v>93</v>
      </c>
      <c r="C28" s="1">
        <v>102</v>
      </c>
    </row>
  </sheetData>
  <mergeCells count="1">
    <mergeCell ref="B4:C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6</vt:i4>
      </vt:variant>
    </vt:vector>
  </HeadingPairs>
  <TitlesOfParts>
    <vt:vector size="15" baseType="lpstr">
      <vt:lpstr>Documentation</vt:lpstr>
      <vt:lpstr>Class Summary</vt:lpstr>
      <vt:lpstr>Student List</vt:lpstr>
      <vt:lpstr>Student Notes</vt:lpstr>
      <vt:lpstr>Attendance</vt:lpstr>
      <vt:lpstr>Grades</vt:lpstr>
      <vt:lpstr>Homework</vt:lpstr>
      <vt:lpstr>Quizzes</vt:lpstr>
      <vt:lpstr>Exams</vt:lpstr>
      <vt:lpstr>Exams!Exam_Grades</vt:lpstr>
      <vt:lpstr>Grade_Scale</vt:lpstr>
      <vt:lpstr>Homework!Homework_Grades</vt:lpstr>
      <vt:lpstr>Quizzes!Quiz_Grades</vt:lpstr>
      <vt:lpstr>'Student List'!Student_List</vt:lpstr>
      <vt:lpstr>Student_List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James</dc:creator>
  <cp:lastModifiedBy>Patrick Carey</cp:lastModifiedBy>
  <dcterms:created xsi:type="dcterms:W3CDTF">2007-06-07T03:44:20Z</dcterms:created>
  <dcterms:modified xsi:type="dcterms:W3CDTF">2016-06-07T18:19:15Z</dcterms:modified>
</cp:coreProperties>
</file>