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2\"/>
    </mc:Choice>
  </mc:AlternateContent>
  <bookViews>
    <workbookView xWindow="0" yWindow="0" windowWidth="20490" windowHeight="7755" activeTab="1"/>
  </bookViews>
  <sheets>
    <sheet name="Documentation" sheetId="3" r:id="rId1"/>
    <sheet name="Balance Shee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16" i="2" s="1"/>
  <c r="D23" i="2"/>
  <c r="D29" i="2"/>
  <c r="D14" i="2"/>
  <c r="F5" i="2"/>
  <c r="F6" i="2"/>
  <c r="F7" i="2"/>
  <c r="F10" i="2"/>
  <c r="F12" i="2"/>
  <c r="F13" i="2"/>
  <c r="F19" i="2"/>
  <c r="F21" i="2"/>
  <c r="F22" i="2"/>
  <c r="F4" i="2"/>
  <c r="F20" i="2"/>
  <c r="F25" i="2"/>
  <c r="F27" i="2"/>
  <c r="F28" i="2"/>
  <c r="C29" i="2"/>
  <c r="C23" i="2"/>
  <c r="C31" i="2" s="1"/>
  <c r="C14" i="2"/>
  <c r="C8" i="2"/>
  <c r="C16" i="2" s="1"/>
  <c r="F8" i="2" l="1"/>
  <c r="D31" i="2"/>
  <c r="F29" i="2"/>
  <c r="F23" i="2"/>
  <c r="F16" i="2"/>
  <c r="F14" i="2"/>
  <c r="F31" i="2" l="1"/>
</calcChain>
</file>

<file path=xl/sharedStrings.xml><?xml version="1.0" encoding="utf-8"?>
<sst xmlns="http://schemas.openxmlformats.org/spreadsheetml/2006/main" count="31" uniqueCount="30">
  <si>
    <t>Tropical Foods</t>
  </si>
  <si>
    <t>Balance Sheet</t>
  </si>
  <si>
    <t>Assets</t>
  </si>
  <si>
    <t>Current Assets</t>
  </si>
  <si>
    <t>Other Assets</t>
  </si>
  <si>
    <t>Current Liabilities</t>
  </si>
  <si>
    <t>Cash</t>
  </si>
  <si>
    <t>Accounts Receivable</t>
  </si>
  <si>
    <t>Inventories</t>
  </si>
  <si>
    <t>Prepaid Expenses</t>
  </si>
  <si>
    <t>Fixed Assets @ Cost</t>
  </si>
  <si>
    <t>Accumulated Depreciation</t>
  </si>
  <si>
    <t>Net Fixed Assets</t>
  </si>
  <si>
    <t>TOTAL ASSETS</t>
  </si>
  <si>
    <t>Liabilities</t>
  </si>
  <si>
    <t>Accounts Payable</t>
  </si>
  <si>
    <t>Accrued Expenses</t>
  </si>
  <si>
    <t>Current Portion of Debt</t>
  </si>
  <si>
    <t>Income Taxes Payable</t>
  </si>
  <si>
    <t>Long-Term Debt</t>
  </si>
  <si>
    <t>Capital Stock</t>
  </si>
  <si>
    <t>Retain Earnings</t>
  </si>
  <si>
    <t>Shareholders' Equity</t>
  </si>
  <si>
    <t>TOTAL LIABILITIES &amp; EQUITY</t>
  </si>
  <si>
    <t>% Change</t>
  </si>
  <si>
    <t>Author</t>
  </si>
  <si>
    <t>Date</t>
  </si>
  <si>
    <t>Purpose</t>
  </si>
  <si>
    <t>To display the 2014 and 2015 balance sheet for Tropical Foods</t>
  </si>
  <si>
    <t>Monica 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</si>
</sst>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6" fontId="0" fillId="0" borderId="0" xfId="0" applyNumberFormat="1"/>
    <xf numFmtId="10" fontId="0" fillId="0" borderId="0" xfId="1" applyNumberFormat="1" applyFont="1"/>
    <xf numFmtId="0" fontId="0" fillId="0" borderId="1" xfId="0" applyBorder="1"/>
    <xf numFmtId="6" fontId="0" fillId="0" borderId="1" xfId="0" applyNumberFormat="1" applyBorder="1"/>
    <xf numFmtId="3" fontId="0" fillId="0" borderId="1" xfId="0" applyNumberFormat="1" applyBorder="1"/>
    <xf numFmtId="10" fontId="0" fillId="0" borderId="1" xfId="1" applyNumberFormat="1" applyFont="1" applyBorder="1"/>
    <xf numFmtId="0" fontId="0" fillId="0" borderId="0" xfId="0" applyBorder="1"/>
    <xf numFmtId="6" fontId="0" fillId="0" borderId="0" xfId="0" applyNumberFormat="1" applyBorder="1"/>
    <xf numFmtId="10" fontId="0" fillId="0" borderId="0" xfId="1" applyNumberFormat="1" applyFont="1" applyBorder="1"/>
    <xf numFmtId="14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607988</xdr:colOff>
      <xdr:row>0</xdr:row>
      <xdr:rowOff>0</xdr:rowOff>
    </xdr:from>
    <xdr:to>
      <xdr:col>9</xdr:col>
      <xdr:colOff>607987</xdr:colOff>
      <xdr:row>1</xdr:row>
      <xdr:rowOff>179705</xdr:rowOff>
    </xdr:to>
    <xdr:sp macro="" textlink="">
      <xdr:nvSpPr>
        <xdr:cNvPr id="2" name="Rectangular Callout 2"/>
        <xdr:cNvSpPr>
          <a:spLocks noChangeArrowheads="1"/>
        </xdr:cNvSpPr>
      </xdr:nvSpPr>
      <xdr:spPr bwMode="auto">
        <a:xfrm>
          <a:off x="4275113" y="0"/>
          <a:ext cx="1833562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“Tropical” workbook saved as “Tropical Foods Balance Sheet”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608003</xdr:colOff>
      <xdr:row>2</xdr:row>
      <xdr:rowOff>22243</xdr:rowOff>
    </xdr:from>
    <xdr:to>
      <xdr:col>9</xdr:col>
      <xdr:colOff>608002</xdr:colOff>
      <xdr:row>5</xdr:row>
      <xdr:rowOff>88918</xdr:rowOff>
    </xdr:to>
    <xdr:sp macro="" textlink="">
      <xdr:nvSpPr>
        <xdr:cNvPr id="3" name="Rectangular Callout 3"/>
        <xdr:cNvSpPr>
          <a:spLocks noChangeArrowheads="1"/>
        </xdr:cNvSpPr>
      </xdr:nvSpPr>
      <xdr:spPr bwMode="auto">
        <a:xfrm>
          <a:off x="4275128" y="673118"/>
          <a:ext cx="1833562" cy="638175"/>
        </a:xfrm>
        <a:prstGeom prst="wedgeRectCallout">
          <a:avLst>
            <a:gd name="adj1" fmla="val -156500"/>
            <a:gd name="adj2" fmla="val -22955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rtl="0"/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“Documentation” sheet: Name/Date typed in B3/B4. A1: font 28</a:t>
          </a:r>
          <a:endParaRPr lang="en-US" sz="1200">
            <a:effectLst/>
          </a:endParaRPr>
        </a:p>
      </xdr:txBody>
    </xdr:sp>
    <xdr:clientData/>
  </xdr:twoCellAnchor>
  <xdr:twoCellAnchor>
    <xdr:from>
      <xdr:col>2</xdr:col>
      <xdr:colOff>603241</xdr:colOff>
      <xdr:row>1</xdr:row>
      <xdr:rowOff>168287</xdr:rowOff>
    </xdr:from>
    <xdr:to>
      <xdr:col>3</xdr:col>
      <xdr:colOff>107940</xdr:colOff>
      <xdr:row>3</xdr:row>
      <xdr:rowOff>153047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1825616" y="628662"/>
          <a:ext cx="115887" cy="365760"/>
        </a:xfrm>
        <a:prstGeom prst="rightBrace">
          <a:avLst>
            <a:gd name="adj1" fmla="val 2013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1546225</xdr:colOff>
      <xdr:row>0</xdr:row>
      <xdr:rowOff>50800</xdr:rowOff>
    </xdr:from>
    <xdr:to>
      <xdr:col>3</xdr:col>
      <xdr:colOff>481013</xdr:colOff>
      <xdr:row>1</xdr:row>
      <xdr:rowOff>228600</xdr:rowOff>
    </xdr:to>
    <xdr:sp macro="" textlink="">
      <xdr:nvSpPr>
        <xdr:cNvPr id="2049" name="Rectangular Callout 3"/>
        <xdr:cNvSpPr>
          <a:spLocks noChangeArrowheads="1"/>
        </xdr:cNvSpPr>
      </xdr:nvSpPr>
      <xdr:spPr bwMode="auto">
        <a:xfrm>
          <a:off x="2395538" y="50800"/>
          <a:ext cx="1831975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Balance Sheet: Title font size, in cell A1, 28; subtitle in cell A2, 20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1396996</xdr:colOff>
      <xdr:row>0</xdr:row>
      <xdr:rowOff>23800</xdr:rowOff>
    </xdr:from>
    <xdr:to>
      <xdr:col>1</xdr:col>
      <xdr:colOff>1520821</xdr:colOff>
      <xdr:row>1</xdr:row>
      <xdr:rowOff>294945</xdr:rowOff>
    </xdr:to>
    <xdr:sp macro="" textlink="">
      <xdr:nvSpPr>
        <xdr:cNvPr id="4" name="AutoShape 6"/>
        <xdr:cNvSpPr>
          <a:spLocks/>
        </xdr:cNvSpPr>
      </xdr:nvSpPr>
      <xdr:spPr bwMode="auto">
        <a:xfrm>
          <a:off x="2246309" y="23800"/>
          <a:ext cx="123825" cy="731520"/>
        </a:xfrm>
        <a:prstGeom prst="rightBrace">
          <a:avLst>
            <a:gd name="adj1" fmla="val 6794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530225</xdr:colOff>
      <xdr:row>0</xdr:row>
      <xdr:rowOff>36512</xdr:rowOff>
    </xdr:from>
    <xdr:to>
      <xdr:col>6</xdr:col>
      <xdr:colOff>482600</xdr:colOff>
      <xdr:row>1</xdr:row>
      <xdr:rowOff>36512</xdr:rowOff>
    </xdr:to>
    <xdr:sp macro="" textlink="">
      <xdr:nvSpPr>
        <xdr:cNvPr id="2050" name="Rectangular Callout 2"/>
        <xdr:cNvSpPr>
          <a:spLocks noChangeArrowheads="1"/>
        </xdr:cNvSpPr>
      </xdr:nvSpPr>
      <xdr:spPr bwMode="auto">
        <a:xfrm>
          <a:off x="4276725" y="36512"/>
          <a:ext cx="1833563" cy="4603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Numbers in Fig 1-45 entered in columns C/D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1880885</xdr:colOff>
      <xdr:row>1</xdr:row>
      <xdr:rowOff>290507</xdr:rowOff>
    </xdr:from>
    <xdr:to>
      <xdr:col>4</xdr:col>
      <xdr:colOff>11128</xdr:colOff>
      <xdr:row>2</xdr:row>
      <xdr:rowOff>80957</xdr:rowOff>
    </xdr:to>
    <xdr:sp macro="" textlink="">
      <xdr:nvSpPr>
        <xdr:cNvPr id="2052" name="AutoShape 4"/>
        <xdr:cNvSpPr>
          <a:spLocks/>
        </xdr:cNvSpPr>
      </xdr:nvSpPr>
      <xdr:spPr bwMode="auto">
        <a:xfrm rot="5400000">
          <a:off x="3674125" y="-193045"/>
          <a:ext cx="123825" cy="2011680"/>
        </a:xfrm>
        <a:prstGeom prst="leftBrace">
          <a:avLst>
            <a:gd name="adj1" fmla="val 46154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941388</xdr:colOff>
      <xdr:row>2</xdr:row>
      <xdr:rowOff>14288</xdr:rowOff>
    </xdr:from>
    <xdr:to>
      <xdr:col>3</xdr:col>
      <xdr:colOff>185738</xdr:colOff>
      <xdr:row>3</xdr:row>
      <xdr:rowOff>52388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3703638" y="808038"/>
          <a:ext cx="228600" cy="228600"/>
        </a:xfrm>
        <a:prstGeom prst="star5">
          <a:avLst/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234950</xdr:colOff>
      <xdr:row>0</xdr:row>
      <xdr:rowOff>236538</xdr:rowOff>
    </xdr:from>
    <xdr:to>
      <xdr:col>6</xdr:col>
      <xdr:colOff>463550</xdr:colOff>
      <xdr:row>1</xdr:row>
      <xdr:rowOff>4763</xdr:rowOff>
    </xdr:to>
    <xdr:sp macro="" textlink="">
      <xdr:nvSpPr>
        <xdr:cNvPr id="2054" name="AutoShape 6"/>
        <xdr:cNvSpPr>
          <a:spLocks noChangeArrowheads="1"/>
        </xdr:cNvSpPr>
      </xdr:nvSpPr>
      <xdr:spPr bwMode="auto">
        <a:xfrm>
          <a:off x="5862638" y="236538"/>
          <a:ext cx="228600" cy="228600"/>
        </a:xfrm>
        <a:prstGeom prst="star5">
          <a:avLst/>
        </a:prstGeom>
        <a:solidFill>
          <a:schemeClr val="accent4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7920</xdr:colOff>
      <xdr:row>31</xdr:row>
      <xdr:rowOff>0</xdr:rowOff>
    </xdr:from>
    <xdr:to>
      <xdr:col>6</xdr:col>
      <xdr:colOff>49512</xdr:colOff>
      <xdr:row>31</xdr:row>
      <xdr:rowOff>114300</xdr:rowOff>
    </xdr:to>
    <xdr:sp macro="" textlink="">
      <xdr:nvSpPr>
        <xdr:cNvPr id="10" name="AutoShape 33"/>
        <xdr:cNvSpPr>
          <a:spLocks/>
        </xdr:cNvSpPr>
      </xdr:nvSpPr>
      <xdr:spPr bwMode="auto">
        <a:xfrm rot="16200000">
          <a:off x="2785410" y="3540760"/>
          <a:ext cx="114300" cy="5669280"/>
        </a:xfrm>
        <a:prstGeom prst="leftBrace">
          <a:avLst>
            <a:gd name="adj1" fmla="val 50000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0</xdr:col>
      <xdr:colOff>0</xdr:colOff>
      <xdr:row>33</xdr:row>
      <xdr:rowOff>0</xdr:rowOff>
    </xdr:from>
    <xdr:to>
      <xdr:col>1</xdr:col>
      <xdr:colOff>981075</xdr:colOff>
      <xdr:row>36</xdr:row>
      <xdr:rowOff>66675</xdr:rowOff>
    </xdr:to>
    <xdr:sp macro="" textlink="">
      <xdr:nvSpPr>
        <xdr:cNvPr id="2055" name="Rectangular Callout 3"/>
        <xdr:cNvSpPr>
          <a:spLocks noChangeArrowheads="1"/>
        </xdr:cNvSpPr>
      </xdr:nvSpPr>
      <xdr:spPr bwMode="auto">
        <a:xfrm>
          <a:off x="0" y="6699250"/>
          <a:ext cx="1830388" cy="638175"/>
        </a:xfrm>
        <a:prstGeom prst="wedgeRectCallout">
          <a:avLst>
            <a:gd name="adj1" fmla="val 3331"/>
            <a:gd name="adj2" fmla="val -5543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Column widths: A, 12 characters; B, 28; C/D, 14; E, 2; F,10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752475</xdr:colOff>
      <xdr:row>35</xdr:row>
      <xdr:rowOff>15875</xdr:rowOff>
    </xdr:from>
    <xdr:to>
      <xdr:col>1</xdr:col>
      <xdr:colOff>981075</xdr:colOff>
      <xdr:row>36</xdr:row>
      <xdr:rowOff>53975</xdr:rowOff>
    </xdr:to>
    <xdr:sp macro="" textlink="">
      <xdr:nvSpPr>
        <xdr:cNvPr id="2056" name="AutoShape 8"/>
        <xdr:cNvSpPr>
          <a:spLocks noChangeArrowheads="1"/>
        </xdr:cNvSpPr>
      </xdr:nvSpPr>
      <xdr:spPr bwMode="auto">
        <a:xfrm>
          <a:off x="1601788" y="7096125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1871663</xdr:colOff>
      <xdr:row>31</xdr:row>
      <xdr:rowOff>141287</xdr:rowOff>
    </xdr:from>
    <xdr:to>
      <xdr:col>2</xdr:col>
      <xdr:colOff>187326</xdr:colOff>
      <xdr:row>32</xdr:row>
      <xdr:rowOff>179387</xdr:rowOff>
    </xdr:to>
    <xdr:sp macro="" textlink="">
      <xdr:nvSpPr>
        <xdr:cNvPr id="2057" name="AutoShape 9"/>
        <xdr:cNvSpPr>
          <a:spLocks noChangeArrowheads="1"/>
        </xdr:cNvSpPr>
      </xdr:nvSpPr>
      <xdr:spPr bwMode="auto">
        <a:xfrm>
          <a:off x="2720976" y="6459537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1069975</xdr:colOff>
      <xdr:row>33</xdr:row>
      <xdr:rowOff>0</xdr:rowOff>
    </xdr:from>
    <xdr:to>
      <xdr:col>3</xdr:col>
      <xdr:colOff>0</xdr:colOff>
      <xdr:row>36</xdr:row>
      <xdr:rowOff>66675</xdr:rowOff>
    </xdr:to>
    <xdr:sp macro="" textlink="">
      <xdr:nvSpPr>
        <xdr:cNvPr id="2058" name="Rectangular Callout 3"/>
        <xdr:cNvSpPr>
          <a:spLocks noChangeArrowheads="1"/>
        </xdr:cNvSpPr>
      </xdr:nvSpPr>
      <xdr:spPr bwMode="auto">
        <a:xfrm>
          <a:off x="1919288" y="6699250"/>
          <a:ext cx="1827212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C8/D8: Formulas to calculate current assets value for 2014, 5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71437</xdr:colOff>
      <xdr:row>33</xdr:row>
      <xdr:rowOff>0</xdr:rowOff>
    </xdr:from>
    <xdr:to>
      <xdr:col>6</xdr:col>
      <xdr:colOff>23812</xdr:colOff>
      <xdr:row>36</xdr:row>
      <xdr:rowOff>66675</xdr:rowOff>
    </xdr:to>
    <xdr:sp macro="" textlink="">
      <xdr:nvSpPr>
        <xdr:cNvPr id="2" name="Rectangular Callout 3"/>
        <xdr:cNvSpPr>
          <a:spLocks noChangeArrowheads="1"/>
        </xdr:cNvSpPr>
      </xdr:nvSpPr>
      <xdr:spPr bwMode="auto">
        <a:xfrm>
          <a:off x="3817937" y="6699250"/>
          <a:ext cx="1833563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C14/D14: Formulas to calculate net fixed assets value for 2014, 5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119063</xdr:colOff>
      <xdr:row>33</xdr:row>
      <xdr:rowOff>0</xdr:rowOff>
    </xdr:from>
    <xdr:to>
      <xdr:col>9</xdr:col>
      <xdr:colOff>119063</xdr:colOff>
      <xdr:row>36</xdr:row>
      <xdr:rowOff>66675</xdr:rowOff>
    </xdr:to>
    <xdr:sp macro="" textlink="">
      <xdr:nvSpPr>
        <xdr:cNvPr id="3" name="Rectangular Callout 3"/>
        <xdr:cNvSpPr>
          <a:spLocks noChangeArrowheads="1"/>
        </xdr:cNvSpPr>
      </xdr:nvSpPr>
      <xdr:spPr bwMode="auto">
        <a:xfrm>
          <a:off x="5746751" y="6699250"/>
          <a:ext cx="1833562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C16/D16: Formulas to calculate total assets value for 2014, 5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0</xdr:colOff>
      <xdr:row>7</xdr:row>
      <xdr:rowOff>1</xdr:rowOff>
    </xdr:from>
    <xdr:to>
      <xdr:col>4</xdr:col>
      <xdr:colOff>15876</xdr:colOff>
      <xdr:row>8</xdr:row>
      <xdr:rowOff>7939</xdr:rowOff>
    </xdr:to>
    <xdr:sp macro="" textlink="">
      <xdr:nvSpPr>
        <xdr:cNvPr id="15" name="Rectangle 14"/>
        <xdr:cNvSpPr>
          <a:spLocks noChangeArrowheads="1"/>
        </xdr:cNvSpPr>
      </xdr:nvSpPr>
      <xdr:spPr bwMode="auto">
        <a:xfrm>
          <a:off x="2762250" y="1746251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39687</xdr:colOff>
      <xdr:row>6</xdr:row>
      <xdr:rowOff>158750</xdr:rowOff>
    </xdr:from>
    <xdr:to>
      <xdr:col>3</xdr:col>
      <xdr:colOff>268287</xdr:colOff>
      <xdr:row>8</xdr:row>
      <xdr:rowOff>6350</xdr:rowOff>
    </xdr:to>
    <xdr:sp macro="" textlink="">
      <xdr:nvSpPr>
        <xdr:cNvPr id="16" name="AutoShape 50"/>
        <xdr:cNvSpPr>
          <a:spLocks noChangeArrowheads="1"/>
        </xdr:cNvSpPr>
      </xdr:nvSpPr>
      <xdr:spPr bwMode="auto">
        <a:xfrm>
          <a:off x="3786187" y="1714500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735011</xdr:colOff>
      <xdr:row>35</xdr:row>
      <xdr:rowOff>0</xdr:rowOff>
    </xdr:from>
    <xdr:to>
      <xdr:col>2</xdr:col>
      <xdr:colOff>963611</xdr:colOff>
      <xdr:row>36</xdr:row>
      <xdr:rowOff>38100</xdr:rowOff>
    </xdr:to>
    <xdr:sp macro="" textlink="">
      <xdr:nvSpPr>
        <xdr:cNvPr id="17" name="AutoShape 51"/>
        <xdr:cNvSpPr>
          <a:spLocks noChangeArrowheads="1"/>
        </xdr:cNvSpPr>
      </xdr:nvSpPr>
      <xdr:spPr bwMode="auto">
        <a:xfrm>
          <a:off x="3497261" y="7080250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13</xdr:row>
      <xdr:rowOff>0</xdr:rowOff>
    </xdr:from>
    <xdr:to>
      <xdr:col>4</xdr:col>
      <xdr:colOff>15876</xdr:colOff>
      <xdr:row>14</xdr:row>
      <xdr:rowOff>7938</xdr:rowOff>
    </xdr:to>
    <xdr:sp macro="" textlink="">
      <xdr:nvSpPr>
        <xdr:cNvPr id="18" name="Rectangle 17"/>
        <xdr:cNvSpPr>
          <a:spLocks noChangeArrowheads="1"/>
        </xdr:cNvSpPr>
      </xdr:nvSpPr>
      <xdr:spPr bwMode="auto">
        <a:xfrm>
          <a:off x="2762250" y="2889250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6349</xdr:colOff>
      <xdr:row>12</xdr:row>
      <xdr:rowOff>166686</xdr:rowOff>
    </xdr:from>
    <xdr:to>
      <xdr:col>3</xdr:col>
      <xdr:colOff>234949</xdr:colOff>
      <xdr:row>14</xdr:row>
      <xdr:rowOff>14286</xdr:rowOff>
    </xdr:to>
    <xdr:sp macro="" textlink="">
      <xdr:nvSpPr>
        <xdr:cNvPr id="19" name="AutoShape 54"/>
        <xdr:cNvSpPr>
          <a:spLocks noChangeArrowheads="1"/>
        </xdr:cNvSpPr>
      </xdr:nvSpPr>
      <xdr:spPr bwMode="auto">
        <a:xfrm>
          <a:off x="3752849" y="2865436"/>
          <a:ext cx="228600" cy="228600"/>
        </a:xfrm>
        <a:prstGeom prst="star5">
          <a:avLst/>
        </a:prstGeom>
        <a:solidFill>
          <a:srgbClr val="6600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5</xdr:col>
      <xdr:colOff>514350</xdr:colOff>
      <xdr:row>35</xdr:row>
      <xdr:rowOff>0</xdr:rowOff>
    </xdr:from>
    <xdr:to>
      <xdr:col>6</xdr:col>
      <xdr:colOff>28575</xdr:colOff>
      <xdr:row>36</xdr:row>
      <xdr:rowOff>38100</xdr:rowOff>
    </xdr:to>
    <xdr:sp macro="" textlink="">
      <xdr:nvSpPr>
        <xdr:cNvPr id="20" name="AutoShape 55"/>
        <xdr:cNvSpPr>
          <a:spLocks noChangeArrowheads="1"/>
        </xdr:cNvSpPr>
      </xdr:nvSpPr>
      <xdr:spPr bwMode="auto">
        <a:xfrm>
          <a:off x="5427663" y="7080250"/>
          <a:ext cx="228600" cy="228600"/>
        </a:xfrm>
        <a:prstGeom prst="star5">
          <a:avLst/>
        </a:prstGeom>
        <a:solidFill>
          <a:srgbClr val="660066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15</xdr:row>
      <xdr:rowOff>0</xdr:rowOff>
    </xdr:from>
    <xdr:to>
      <xdr:col>4</xdr:col>
      <xdr:colOff>15876</xdr:colOff>
      <xdr:row>16</xdr:row>
      <xdr:rowOff>7938</xdr:rowOff>
    </xdr:to>
    <xdr:sp macro="" textlink="">
      <xdr:nvSpPr>
        <xdr:cNvPr id="21" name="Rectangle 20"/>
        <xdr:cNvSpPr>
          <a:spLocks noChangeArrowheads="1"/>
        </xdr:cNvSpPr>
      </xdr:nvSpPr>
      <xdr:spPr bwMode="auto">
        <a:xfrm>
          <a:off x="2762250" y="3270250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3</xdr:colOff>
      <xdr:row>14</xdr:row>
      <xdr:rowOff>160338</xdr:rowOff>
    </xdr:from>
    <xdr:to>
      <xdr:col>3</xdr:col>
      <xdr:colOff>228603</xdr:colOff>
      <xdr:row>16</xdr:row>
      <xdr:rowOff>7938</xdr:rowOff>
    </xdr:to>
    <xdr:sp macro="" textlink="">
      <xdr:nvSpPr>
        <xdr:cNvPr id="22" name="AutoShape 36"/>
        <xdr:cNvSpPr>
          <a:spLocks noChangeArrowheads="1"/>
        </xdr:cNvSpPr>
      </xdr:nvSpPr>
      <xdr:spPr bwMode="auto">
        <a:xfrm>
          <a:off x="3746503" y="3240088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8</xdr:col>
      <xdr:colOff>468312</xdr:colOff>
      <xdr:row>35</xdr:row>
      <xdr:rowOff>33337</xdr:rowOff>
    </xdr:from>
    <xdr:to>
      <xdr:col>9</xdr:col>
      <xdr:colOff>85725</xdr:colOff>
      <xdr:row>36</xdr:row>
      <xdr:rowOff>71437</xdr:rowOff>
    </xdr:to>
    <xdr:sp macro="" textlink="">
      <xdr:nvSpPr>
        <xdr:cNvPr id="23" name="AutoShape 44"/>
        <xdr:cNvSpPr>
          <a:spLocks noChangeArrowheads="1"/>
        </xdr:cNvSpPr>
      </xdr:nvSpPr>
      <xdr:spPr bwMode="auto">
        <a:xfrm>
          <a:off x="7318375" y="7113587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4</xdr:col>
      <xdr:colOff>15876</xdr:colOff>
      <xdr:row>23</xdr:row>
      <xdr:rowOff>7938</xdr:rowOff>
    </xdr:to>
    <xdr:sp macro="" textlink="">
      <xdr:nvSpPr>
        <xdr:cNvPr id="24" name="Rectangle 23"/>
        <xdr:cNvSpPr>
          <a:spLocks noChangeArrowheads="1"/>
        </xdr:cNvSpPr>
      </xdr:nvSpPr>
      <xdr:spPr bwMode="auto">
        <a:xfrm>
          <a:off x="2762250" y="4603750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0</xdr:col>
      <xdr:colOff>0</xdr:colOff>
      <xdr:row>37</xdr:row>
      <xdr:rowOff>0</xdr:rowOff>
    </xdr:from>
    <xdr:to>
      <xdr:col>1</xdr:col>
      <xdr:colOff>979487</xdr:colOff>
      <xdr:row>43</xdr:row>
      <xdr:rowOff>137160</xdr:rowOff>
    </xdr:to>
    <xdr:sp macro="" textlink="">
      <xdr:nvSpPr>
        <xdr:cNvPr id="25" name="Rectangular Callout 24"/>
        <xdr:cNvSpPr>
          <a:spLocks noChangeArrowheads="1"/>
        </xdr:cNvSpPr>
      </xdr:nvSpPr>
      <xdr:spPr bwMode="auto">
        <a:xfrm>
          <a:off x="0" y="7461250"/>
          <a:ext cx="1828800" cy="128016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  <a:cs typeface="+mn-cs"/>
            </a:rPr>
            <a:t>C23/D23: Formulas to calculate sum of accounts payable, accrued expenses, current portion of debt, income taxes payable values for 2014, 5</a:t>
          </a:r>
        </a:p>
        <a:p>
          <a:pPr marL="0" marR="0">
            <a:lnSpc>
              <a:spcPct val="115000"/>
            </a:lnSpc>
            <a:spcBef>
              <a:spcPts val="0"/>
            </a:spcBef>
            <a:spcAft>
              <a:spcPts val="1000"/>
            </a:spcAft>
          </a:pPr>
          <a:endParaRPr lang="en-US" sz="1200">
            <a:effectLst/>
            <a:latin typeface="Times New Roman" panose="02020603050405020304" pitchFamily="18" charset="0"/>
            <a:ea typeface="Times New Roman" panose="02020603050405020304" pitchFamily="18" charset="0"/>
            <a:cs typeface="+mn-cs"/>
          </a:endParaRPr>
        </a:p>
      </xdr:txBody>
    </xdr:sp>
    <xdr:clientData/>
  </xdr:twoCellAnchor>
  <xdr:twoCellAnchor>
    <xdr:from>
      <xdr:col>3</xdr:col>
      <xdr:colOff>3</xdr:colOff>
      <xdr:row>21</xdr:row>
      <xdr:rowOff>158753</xdr:rowOff>
    </xdr:from>
    <xdr:to>
      <xdr:col>3</xdr:col>
      <xdr:colOff>228603</xdr:colOff>
      <xdr:row>23</xdr:row>
      <xdr:rowOff>6353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3746503" y="4572003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750888</xdr:colOff>
      <xdr:row>41</xdr:row>
      <xdr:rowOff>71439</xdr:rowOff>
    </xdr:from>
    <xdr:to>
      <xdr:col>1</xdr:col>
      <xdr:colOff>979488</xdr:colOff>
      <xdr:row>42</xdr:row>
      <xdr:rowOff>109539</xdr:rowOff>
    </xdr:to>
    <xdr:sp macro="" textlink="">
      <xdr:nvSpPr>
        <xdr:cNvPr id="27" name="AutoShape 45"/>
        <xdr:cNvSpPr>
          <a:spLocks noChangeArrowheads="1"/>
        </xdr:cNvSpPr>
      </xdr:nvSpPr>
      <xdr:spPr bwMode="auto">
        <a:xfrm>
          <a:off x="1600201" y="8294689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1</xdr:col>
      <xdr:colOff>1065212</xdr:colOff>
      <xdr:row>37</xdr:row>
      <xdr:rowOff>0</xdr:rowOff>
    </xdr:from>
    <xdr:to>
      <xdr:col>3</xdr:col>
      <xdr:colOff>0</xdr:colOff>
      <xdr:row>40</xdr:row>
      <xdr:rowOff>66675</xdr:rowOff>
    </xdr:to>
    <xdr:sp macro="" textlink="">
      <xdr:nvSpPr>
        <xdr:cNvPr id="7" name="Rectangular Callout 3"/>
        <xdr:cNvSpPr>
          <a:spLocks noChangeArrowheads="1"/>
        </xdr:cNvSpPr>
      </xdr:nvSpPr>
      <xdr:spPr bwMode="auto">
        <a:xfrm>
          <a:off x="1914525" y="7461250"/>
          <a:ext cx="1831975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C29/D29: Formulas to calculate shareholders’ equity value for 2014, 5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77788</xdr:colOff>
      <xdr:row>37</xdr:row>
      <xdr:rowOff>0</xdr:rowOff>
    </xdr:from>
    <xdr:to>
      <xdr:col>6</xdr:col>
      <xdr:colOff>28575</xdr:colOff>
      <xdr:row>40</xdr:row>
      <xdr:rowOff>66675</xdr:rowOff>
    </xdr:to>
    <xdr:sp macro="" textlink="">
      <xdr:nvSpPr>
        <xdr:cNvPr id="32" name="Rectangular Callout 3"/>
        <xdr:cNvSpPr>
          <a:spLocks noChangeArrowheads="1"/>
        </xdr:cNvSpPr>
      </xdr:nvSpPr>
      <xdr:spPr bwMode="auto">
        <a:xfrm>
          <a:off x="3824288" y="7461250"/>
          <a:ext cx="1831975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C31/D31: Formulas to calculate the current assets value for 2014, 5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0</xdr:colOff>
      <xdr:row>28</xdr:row>
      <xdr:rowOff>0</xdr:rowOff>
    </xdr:from>
    <xdr:to>
      <xdr:col>4</xdr:col>
      <xdr:colOff>15876</xdr:colOff>
      <xdr:row>29</xdr:row>
      <xdr:rowOff>7938</xdr:rowOff>
    </xdr:to>
    <xdr:sp macro="" textlink="">
      <xdr:nvSpPr>
        <xdr:cNvPr id="33" name="Rectangle 32"/>
        <xdr:cNvSpPr>
          <a:spLocks noChangeArrowheads="1"/>
        </xdr:cNvSpPr>
      </xdr:nvSpPr>
      <xdr:spPr bwMode="auto">
        <a:xfrm>
          <a:off x="2762250" y="5746750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2</xdr:col>
      <xdr:colOff>0</xdr:colOff>
      <xdr:row>30</xdr:row>
      <xdr:rowOff>0</xdr:rowOff>
    </xdr:from>
    <xdr:to>
      <xdr:col>4</xdr:col>
      <xdr:colOff>15876</xdr:colOff>
      <xdr:row>31</xdr:row>
      <xdr:rowOff>7938</xdr:rowOff>
    </xdr:to>
    <xdr:sp macro="" textlink="">
      <xdr:nvSpPr>
        <xdr:cNvPr id="34" name="Rectangle 33"/>
        <xdr:cNvSpPr>
          <a:spLocks noChangeArrowheads="1"/>
        </xdr:cNvSpPr>
      </xdr:nvSpPr>
      <xdr:spPr bwMode="auto">
        <a:xfrm>
          <a:off x="2762250" y="6127750"/>
          <a:ext cx="1984376" cy="198438"/>
        </a:xfrm>
        <a:prstGeom prst="rect">
          <a:avLst/>
        </a:prstGeom>
        <a:noFill/>
        <a:ln w="28575" cap="flat" cmpd="sng" algn="ctr">
          <a:solidFill>
            <a:schemeClr val="accent6"/>
          </a:solidFill>
          <a:prstDash val="solid"/>
          <a:miter lim="800000"/>
          <a:headEnd type="none" w="med" len="med"/>
          <a:tailEnd type="none" w="med" len="med"/>
        </a:ln>
        <a:effectLst/>
      </xdr:spPr>
      <xdr:txBody>
        <a:bodyPr rot="0" vert="horz" wrap="square" lIns="91440" tIns="45720" rIns="91440" bIns="45720" anchor="t" anchorCtr="0" upright="1">
          <a:noAutofit/>
        </a:bodyPr>
        <a:lstStyle/>
        <a:p>
          <a:endParaRPr lang="en-US"/>
        </a:p>
      </xdr:txBody>
    </xdr:sp>
    <xdr:clientData/>
  </xdr:twoCellAnchor>
  <xdr:twoCellAnchor>
    <xdr:from>
      <xdr:col>3</xdr:col>
      <xdr:colOff>22225</xdr:colOff>
      <xdr:row>27</xdr:row>
      <xdr:rowOff>160338</xdr:rowOff>
    </xdr:from>
    <xdr:to>
      <xdr:col>3</xdr:col>
      <xdr:colOff>250825</xdr:colOff>
      <xdr:row>29</xdr:row>
      <xdr:rowOff>7938</xdr:rowOff>
    </xdr:to>
    <xdr:sp macro="" textlink="">
      <xdr:nvSpPr>
        <xdr:cNvPr id="8" name="AutoShape 5"/>
        <xdr:cNvSpPr>
          <a:spLocks noChangeArrowheads="1"/>
        </xdr:cNvSpPr>
      </xdr:nvSpPr>
      <xdr:spPr bwMode="auto">
        <a:xfrm>
          <a:off x="3768725" y="5716588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735011</xdr:colOff>
      <xdr:row>39</xdr:row>
      <xdr:rowOff>3176</xdr:rowOff>
    </xdr:from>
    <xdr:to>
      <xdr:col>2</xdr:col>
      <xdr:colOff>963611</xdr:colOff>
      <xdr:row>40</xdr:row>
      <xdr:rowOff>41276</xdr:rowOff>
    </xdr:to>
    <xdr:sp macro="" textlink="">
      <xdr:nvSpPr>
        <xdr:cNvPr id="9" name="AutoShape 6"/>
        <xdr:cNvSpPr>
          <a:spLocks noChangeArrowheads="1"/>
        </xdr:cNvSpPr>
      </xdr:nvSpPr>
      <xdr:spPr bwMode="auto">
        <a:xfrm>
          <a:off x="3497261" y="7845426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29</xdr:row>
      <xdr:rowOff>152400</xdr:rowOff>
    </xdr:from>
    <xdr:to>
      <xdr:col>3</xdr:col>
      <xdr:colOff>228600</xdr:colOff>
      <xdr:row>31</xdr:row>
      <xdr:rowOff>0</xdr:rowOff>
    </xdr:to>
    <xdr:sp macro="" textlink="">
      <xdr:nvSpPr>
        <xdr:cNvPr id="11" name="AutoShape 7"/>
        <xdr:cNvSpPr>
          <a:spLocks noChangeArrowheads="1"/>
        </xdr:cNvSpPr>
      </xdr:nvSpPr>
      <xdr:spPr bwMode="auto">
        <a:xfrm>
          <a:off x="3746500" y="6089650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509587</xdr:colOff>
      <xdr:row>39</xdr:row>
      <xdr:rowOff>6352</xdr:rowOff>
    </xdr:from>
    <xdr:to>
      <xdr:col>6</xdr:col>
      <xdr:colOff>23812</xdr:colOff>
      <xdr:row>40</xdr:row>
      <xdr:rowOff>44452</xdr:rowOff>
    </xdr:to>
    <xdr:sp macro="" textlink="">
      <xdr:nvSpPr>
        <xdr:cNvPr id="12" name="AutoShape 8"/>
        <xdr:cNvSpPr>
          <a:spLocks noChangeArrowheads="1"/>
        </xdr:cNvSpPr>
      </xdr:nvSpPr>
      <xdr:spPr bwMode="auto">
        <a:xfrm>
          <a:off x="5422900" y="7848602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119063</xdr:colOff>
      <xdr:row>37</xdr:row>
      <xdr:rowOff>0</xdr:rowOff>
    </xdr:from>
    <xdr:to>
      <xdr:col>9</xdr:col>
      <xdr:colOff>119063</xdr:colOff>
      <xdr:row>39</xdr:row>
      <xdr:rowOff>76200</xdr:rowOff>
    </xdr:to>
    <xdr:sp macro="" textlink="">
      <xdr:nvSpPr>
        <xdr:cNvPr id="13" name="Rectangular Callout 2"/>
        <xdr:cNvSpPr>
          <a:spLocks noChangeArrowheads="1"/>
        </xdr:cNvSpPr>
      </xdr:nvSpPr>
      <xdr:spPr bwMode="auto">
        <a:xfrm>
          <a:off x="5746751" y="7461250"/>
          <a:ext cx="1833562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C16 equals C31. D16 equals D31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0</xdr:colOff>
      <xdr:row>14</xdr:row>
      <xdr:rowOff>160338</xdr:rowOff>
    </xdr:from>
    <xdr:to>
      <xdr:col>2</xdr:col>
      <xdr:colOff>228600</xdr:colOff>
      <xdr:row>16</xdr:row>
      <xdr:rowOff>7938</xdr:rowOff>
    </xdr:to>
    <xdr:sp macro="" textlink="">
      <xdr:nvSpPr>
        <xdr:cNvPr id="14" name="AutoShape 10"/>
        <xdr:cNvSpPr>
          <a:spLocks noChangeArrowheads="1"/>
        </xdr:cNvSpPr>
      </xdr:nvSpPr>
      <xdr:spPr bwMode="auto">
        <a:xfrm>
          <a:off x="2762250" y="3240088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501650</xdr:colOff>
      <xdr:row>38</xdr:row>
      <xdr:rowOff>31750</xdr:rowOff>
    </xdr:from>
    <xdr:to>
      <xdr:col>9</xdr:col>
      <xdr:colOff>119063</xdr:colOff>
      <xdr:row>39</xdr:row>
      <xdr:rowOff>69850</xdr:rowOff>
    </xdr:to>
    <xdr:sp macro="" textlink="">
      <xdr:nvSpPr>
        <xdr:cNvPr id="2059" name="AutoShape 11"/>
        <xdr:cNvSpPr>
          <a:spLocks noChangeArrowheads="1"/>
        </xdr:cNvSpPr>
      </xdr:nvSpPr>
      <xdr:spPr bwMode="auto">
        <a:xfrm>
          <a:off x="7351713" y="7683500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1871663</xdr:colOff>
      <xdr:row>29</xdr:row>
      <xdr:rowOff>160338</xdr:rowOff>
    </xdr:from>
    <xdr:to>
      <xdr:col>2</xdr:col>
      <xdr:colOff>187326</xdr:colOff>
      <xdr:row>31</xdr:row>
      <xdr:rowOff>7938</xdr:rowOff>
    </xdr:to>
    <xdr:sp macro="" textlink="">
      <xdr:nvSpPr>
        <xdr:cNvPr id="42" name="AutoShape 10"/>
        <xdr:cNvSpPr>
          <a:spLocks noChangeArrowheads="1"/>
        </xdr:cNvSpPr>
      </xdr:nvSpPr>
      <xdr:spPr bwMode="auto">
        <a:xfrm>
          <a:off x="2720976" y="6097588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920751</xdr:colOff>
      <xdr:row>14</xdr:row>
      <xdr:rowOff>152400</xdr:rowOff>
    </xdr:from>
    <xdr:to>
      <xdr:col>4</xdr:col>
      <xdr:colOff>165101</xdr:colOff>
      <xdr:row>16</xdr:row>
      <xdr:rowOff>0</xdr:rowOff>
    </xdr:to>
    <xdr:sp macro="" textlink="">
      <xdr:nvSpPr>
        <xdr:cNvPr id="43" name="AutoShape 10"/>
        <xdr:cNvSpPr>
          <a:spLocks noChangeArrowheads="1"/>
        </xdr:cNvSpPr>
      </xdr:nvSpPr>
      <xdr:spPr bwMode="auto">
        <a:xfrm>
          <a:off x="4667251" y="3232150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920751</xdr:colOff>
      <xdr:row>29</xdr:row>
      <xdr:rowOff>152400</xdr:rowOff>
    </xdr:from>
    <xdr:to>
      <xdr:col>4</xdr:col>
      <xdr:colOff>165101</xdr:colOff>
      <xdr:row>31</xdr:row>
      <xdr:rowOff>0</xdr:rowOff>
    </xdr:to>
    <xdr:sp macro="" textlink="">
      <xdr:nvSpPr>
        <xdr:cNvPr id="44" name="AutoShape 10"/>
        <xdr:cNvSpPr>
          <a:spLocks noChangeArrowheads="1"/>
        </xdr:cNvSpPr>
      </xdr:nvSpPr>
      <xdr:spPr bwMode="auto">
        <a:xfrm>
          <a:off x="4667251" y="6089650"/>
          <a:ext cx="228600" cy="228600"/>
        </a:xfrm>
        <a:prstGeom prst="star5">
          <a:avLst/>
        </a:prstGeom>
        <a:solidFill>
          <a:srgbClr val="99FF33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1065212</xdr:colOff>
      <xdr:row>40</xdr:row>
      <xdr:rowOff>119062</xdr:rowOff>
    </xdr:from>
    <xdr:to>
      <xdr:col>2</xdr:col>
      <xdr:colOff>979487</xdr:colOff>
      <xdr:row>43</xdr:row>
      <xdr:rowOff>185737</xdr:rowOff>
    </xdr:to>
    <xdr:sp macro="" textlink="">
      <xdr:nvSpPr>
        <xdr:cNvPr id="2060" name="Rectangular Callout 3"/>
        <xdr:cNvSpPr>
          <a:spLocks noChangeArrowheads="1"/>
        </xdr:cNvSpPr>
      </xdr:nvSpPr>
      <xdr:spPr bwMode="auto">
        <a:xfrm>
          <a:off x="1914525" y="8151812"/>
          <a:ext cx="1827212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F4: Formula to calculate percentage change in cash from 2014 to 2015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5</xdr:col>
      <xdr:colOff>4759</xdr:colOff>
      <xdr:row>2</xdr:row>
      <xdr:rowOff>166687</xdr:rowOff>
    </xdr:from>
    <xdr:to>
      <xdr:col>5</xdr:col>
      <xdr:colOff>233359</xdr:colOff>
      <xdr:row>4</xdr:row>
      <xdr:rowOff>14287</xdr:rowOff>
    </xdr:to>
    <xdr:sp macro="" textlink="">
      <xdr:nvSpPr>
        <xdr:cNvPr id="2061" name="AutoShape 13"/>
        <xdr:cNvSpPr>
          <a:spLocks noChangeArrowheads="1"/>
        </xdr:cNvSpPr>
      </xdr:nvSpPr>
      <xdr:spPr bwMode="auto">
        <a:xfrm>
          <a:off x="4918072" y="960437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735011</xdr:colOff>
      <xdr:row>42</xdr:row>
      <xdr:rowOff>123825</xdr:rowOff>
    </xdr:from>
    <xdr:to>
      <xdr:col>2</xdr:col>
      <xdr:colOff>963611</xdr:colOff>
      <xdr:row>43</xdr:row>
      <xdr:rowOff>161925</xdr:rowOff>
    </xdr:to>
    <xdr:sp macro="" textlink="">
      <xdr:nvSpPr>
        <xdr:cNvPr id="2062" name="AutoShape 14"/>
        <xdr:cNvSpPr>
          <a:spLocks noChangeArrowheads="1"/>
        </xdr:cNvSpPr>
      </xdr:nvSpPr>
      <xdr:spPr bwMode="auto">
        <a:xfrm>
          <a:off x="3497261" y="8537575"/>
          <a:ext cx="228600" cy="228600"/>
        </a:xfrm>
        <a:prstGeom prst="star5">
          <a:avLst/>
        </a:prstGeom>
        <a:solidFill>
          <a:schemeClr val="accent1">
            <a:lumMod val="60000"/>
            <a:lumOff val="4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0</xdr:colOff>
      <xdr:row>3</xdr:row>
      <xdr:rowOff>0</xdr:rowOff>
    </xdr:from>
    <xdr:to>
      <xdr:col>6</xdr:col>
      <xdr:colOff>123825</xdr:colOff>
      <xdr:row>30</xdr:row>
      <xdr:rowOff>160020</xdr:rowOff>
    </xdr:to>
    <xdr:sp macro="" textlink="">
      <xdr:nvSpPr>
        <xdr:cNvPr id="2063" name="AutoShape 15"/>
        <xdr:cNvSpPr>
          <a:spLocks/>
        </xdr:cNvSpPr>
      </xdr:nvSpPr>
      <xdr:spPr bwMode="auto">
        <a:xfrm>
          <a:off x="5627688" y="984250"/>
          <a:ext cx="123825" cy="5303520"/>
        </a:xfrm>
        <a:prstGeom prst="rightBrace">
          <a:avLst>
            <a:gd name="adj1" fmla="val 123077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71437</xdr:colOff>
      <xdr:row>40</xdr:row>
      <xdr:rowOff>119062</xdr:rowOff>
    </xdr:from>
    <xdr:to>
      <xdr:col>6</xdr:col>
      <xdr:colOff>23812</xdr:colOff>
      <xdr:row>44</xdr:row>
      <xdr:rowOff>180022</xdr:rowOff>
    </xdr:to>
    <xdr:sp macro="" textlink="">
      <xdr:nvSpPr>
        <xdr:cNvPr id="2064" name="AutoShape 16"/>
        <xdr:cNvSpPr>
          <a:spLocks noChangeArrowheads="1"/>
        </xdr:cNvSpPr>
      </xdr:nvSpPr>
      <xdr:spPr bwMode="auto">
        <a:xfrm>
          <a:off x="3817937" y="8151812"/>
          <a:ext cx="1833563" cy="822960"/>
        </a:xfrm>
        <a:prstGeom prst="wedgeRectCallout">
          <a:avLst>
            <a:gd name="adj1" fmla="val 2639"/>
            <a:gd name="adj2" fmla="val -2778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F4: Formula copied/pasted in nonadjacent ranges F5:F8;F10;F12:F14;F16; F19:F23;F25;F27:F29;F31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177801</xdr:colOff>
      <xdr:row>16</xdr:row>
      <xdr:rowOff>36512</xdr:rowOff>
    </xdr:from>
    <xdr:to>
      <xdr:col>6</xdr:col>
      <xdr:colOff>406401</xdr:colOff>
      <xdr:row>17</xdr:row>
      <xdr:rowOff>74612</xdr:rowOff>
    </xdr:to>
    <xdr:sp macro="" textlink="">
      <xdr:nvSpPr>
        <xdr:cNvPr id="2065" name="AutoShape 17"/>
        <xdr:cNvSpPr>
          <a:spLocks noChangeArrowheads="1"/>
        </xdr:cNvSpPr>
      </xdr:nvSpPr>
      <xdr:spPr bwMode="auto">
        <a:xfrm>
          <a:off x="5805489" y="3497262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509587</xdr:colOff>
      <xdr:row>42</xdr:row>
      <xdr:rowOff>99060</xdr:rowOff>
    </xdr:from>
    <xdr:to>
      <xdr:col>6</xdr:col>
      <xdr:colOff>23812</xdr:colOff>
      <xdr:row>43</xdr:row>
      <xdr:rowOff>137160</xdr:rowOff>
    </xdr:to>
    <xdr:sp macro="" textlink="">
      <xdr:nvSpPr>
        <xdr:cNvPr id="2066" name="AutoShape 18"/>
        <xdr:cNvSpPr>
          <a:spLocks noChangeArrowheads="1"/>
        </xdr:cNvSpPr>
      </xdr:nvSpPr>
      <xdr:spPr bwMode="auto">
        <a:xfrm>
          <a:off x="5422900" y="8512810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123825</xdr:colOff>
      <xdr:row>40</xdr:row>
      <xdr:rowOff>113347</xdr:rowOff>
    </xdr:from>
    <xdr:to>
      <xdr:col>9</xdr:col>
      <xdr:colOff>123825</xdr:colOff>
      <xdr:row>44</xdr:row>
      <xdr:rowOff>180022</xdr:rowOff>
    </xdr:to>
    <xdr:sp macro="" textlink="">
      <xdr:nvSpPr>
        <xdr:cNvPr id="2067" name="Rectangular Callout 4"/>
        <xdr:cNvSpPr>
          <a:spLocks noChangeArrowheads="1"/>
        </xdr:cNvSpPr>
      </xdr:nvSpPr>
      <xdr:spPr bwMode="auto">
        <a:xfrm>
          <a:off x="5751513" y="8146097"/>
          <a:ext cx="1833562" cy="8286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Borders around cells in columns B, C, D, F exclude cells in rows 9, 11, 15, 17, 18, 24, 26, 30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45</xdr:row>
      <xdr:rowOff>95250</xdr:rowOff>
    </xdr:from>
    <xdr:to>
      <xdr:col>1</xdr:col>
      <xdr:colOff>981075</xdr:colOff>
      <xdr:row>48</xdr:row>
      <xdr:rowOff>161925</xdr:rowOff>
    </xdr:to>
    <xdr:sp macro="" textlink="">
      <xdr:nvSpPr>
        <xdr:cNvPr id="2070" name="Rectangular Callout 3"/>
        <xdr:cNvSpPr>
          <a:spLocks noChangeArrowheads="1"/>
        </xdr:cNvSpPr>
      </xdr:nvSpPr>
      <xdr:spPr bwMode="auto">
        <a:xfrm>
          <a:off x="0" y="9080500"/>
          <a:ext cx="1830388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Page layout set to portrait orientation, scaled to print on single page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1060445</xdr:colOff>
      <xdr:row>45</xdr:row>
      <xdr:rowOff>82550</xdr:rowOff>
    </xdr:from>
    <xdr:to>
      <xdr:col>2</xdr:col>
      <xdr:colOff>974720</xdr:colOff>
      <xdr:row>48</xdr:row>
      <xdr:rowOff>149225</xdr:rowOff>
    </xdr:to>
    <xdr:sp macro="" textlink="">
      <xdr:nvSpPr>
        <xdr:cNvPr id="2071" name="Rectangular Callout 3"/>
        <xdr:cNvSpPr>
          <a:spLocks noChangeArrowheads="1"/>
        </xdr:cNvSpPr>
      </xdr:nvSpPr>
      <xdr:spPr bwMode="auto">
        <a:xfrm>
          <a:off x="1909758" y="9067800"/>
          <a:ext cx="1827212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Sheet printed: Formulas displayed, gridlines, row/column headings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82549</xdr:colOff>
      <xdr:row>45</xdr:row>
      <xdr:rowOff>82549</xdr:rowOff>
    </xdr:from>
    <xdr:to>
      <xdr:col>6</xdr:col>
      <xdr:colOff>34924</xdr:colOff>
      <xdr:row>49</xdr:row>
      <xdr:rowOff>52069</xdr:rowOff>
    </xdr:to>
    <xdr:sp macro="" textlink="">
      <xdr:nvSpPr>
        <xdr:cNvPr id="2072" name="Rectangular Callout 3"/>
        <xdr:cNvSpPr>
          <a:spLocks noChangeArrowheads="1"/>
        </xdr:cNvSpPr>
      </xdr:nvSpPr>
      <xdr:spPr bwMode="auto">
        <a:xfrm>
          <a:off x="3829049" y="9067799"/>
          <a:ext cx="1833563" cy="73152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Sheet in Normal view: Formulas hidden; grids, column/row headings set to not print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F15" sqref="F15"/>
    </sheetView>
  </sheetViews>
  <sheetFormatPr defaultRowHeight="15" x14ac:dyDescent="0.25"/>
  <sheetData>
    <row r="1" spans="1:2" ht="36" x14ac:dyDescent="0.55000000000000004">
      <c r="A1" s="2" t="s">
        <v>0</v>
      </c>
    </row>
    <row r="3" spans="1:2" x14ac:dyDescent="0.25">
      <c r="A3" t="s">
        <v>25</v>
      </c>
      <c r="B3" t="s">
        <v>29</v>
      </c>
    </row>
    <row r="4" spans="1:2" x14ac:dyDescent="0.25">
      <c r="A4" t="s">
        <v>26</v>
      </c>
      <c r="B4" s="13">
        <v>42404</v>
      </c>
    </row>
    <row r="5" spans="1:2" x14ac:dyDescent="0.25">
      <c r="A5" t="s">
        <v>27</v>
      </c>
      <c r="B5" t="s">
        <v>28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topLeftCell="C22" zoomScale="120" zoomScaleNormal="120" zoomScalePageLayoutView="120" workbookViewId="0">
      <selection activeCell="J51" sqref="J51"/>
    </sheetView>
  </sheetViews>
  <sheetFormatPr defaultRowHeight="15" x14ac:dyDescent="0.25"/>
  <cols>
    <col min="1" max="1" width="12.7109375" customWidth="1"/>
    <col min="2" max="2" width="28.7109375" customWidth="1"/>
    <col min="3" max="4" width="14.7109375" customWidth="1"/>
    <col min="5" max="5" width="2.7109375" customWidth="1"/>
    <col min="6" max="6" width="10.7109375" customWidth="1"/>
  </cols>
  <sheetData>
    <row r="1" spans="1:6" ht="36" x14ac:dyDescent="0.55000000000000004">
      <c r="A1" s="2" t="s">
        <v>0</v>
      </c>
    </row>
    <row r="2" spans="1:6" ht="26.25" x14ac:dyDescent="0.4">
      <c r="A2" s="3" t="s">
        <v>1</v>
      </c>
    </row>
    <row r="3" spans="1:6" x14ac:dyDescent="0.25">
      <c r="C3">
        <v>2015</v>
      </c>
      <c r="D3">
        <v>2014</v>
      </c>
      <c r="F3" t="s">
        <v>24</v>
      </c>
    </row>
    <row r="4" spans="1:6" x14ac:dyDescent="0.25">
      <c r="A4" t="s">
        <v>2</v>
      </c>
      <c r="B4" s="6" t="s">
        <v>6</v>
      </c>
      <c r="C4" s="7">
        <v>645785</v>
      </c>
      <c r="D4" s="7">
        <v>627858</v>
      </c>
      <c r="F4" s="9">
        <f>(C4-D4)/D4</f>
        <v>2.8552634512899414E-2</v>
      </c>
    </row>
    <row r="5" spans="1:6" x14ac:dyDescent="0.25">
      <c r="B5" s="6" t="s">
        <v>7</v>
      </c>
      <c r="C5" s="8">
        <v>431982</v>
      </c>
      <c r="D5" s="8">
        <v>405811</v>
      </c>
      <c r="F5" s="9">
        <f t="shared" ref="F5:F31" si="0">(C5-D5)/D5</f>
        <v>6.4490612625089025E-2</v>
      </c>
    </row>
    <row r="6" spans="1:6" x14ac:dyDescent="0.25">
      <c r="B6" s="6" t="s">
        <v>8</v>
      </c>
      <c r="C6" s="8">
        <v>417615</v>
      </c>
      <c r="D6" s="8">
        <v>395648</v>
      </c>
      <c r="F6" s="9">
        <f t="shared" si="0"/>
        <v>5.5521574733096088E-2</v>
      </c>
    </row>
    <row r="7" spans="1:6" x14ac:dyDescent="0.25">
      <c r="B7" s="6" t="s">
        <v>9</v>
      </c>
      <c r="C7" s="8">
        <v>2152</v>
      </c>
      <c r="D7" s="8">
        <v>4151</v>
      </c>
      <c r="F7" s="9">
        <f t="shared" si="0"/>
        <v>-0.48157070585401107</v>
      </c>
    </row>
    <row r="8" spans="1:6" x14ac:dyDescent="0.25">
      <c r="B8" s="6" t="s">
        <v>3</v>
      </c>
      <c r="C8" s="8">
        <f>SUM(C4:C7)</f>
        <v>1497534</v>
      </c>
      <c r="D8" s="8">
        <f>SUM(D4:D7)</f>
        <v>1433468</v>
      </c>
      <c r="F8" s="9">
        <f t="shared" si="0"/>
        <v>4.4693010238107858E-2</v>
      </c>
    </row>
    <row r="9" spans="1:6" x14ac:dyDescent="0.25">
      <c r="D9" s="4"/>
      <c r="F9" s="5"/>
    </row>
    <row r="10" spans="1:6" x14ac:dyDescent="0.25">
      <c r="B10" s="6" t="s">
        <v>4</v>
      </c>
      <c r="C10" s="8">
        <v>31252</v>
      </c>
      <c r="D10" s="8">
        <v>26298</v>
      </c>
      <c r="F10" s="9">
        <f t="shared" si="0"/>
        <v>0.18837934443683929</v>
      </c>
    </row>
    <row r="11" spans="1:6" x14ac:dyDescent="0.25">
      <c r="D11" s="4"/>
      <c r="F11" s="5"/>
    </row>
    <row r="12" spans="1:6" x14ac:dyDescent="0.25">
      <c r="B12" s="6" t="s">
        <v>10</v>
      </c>
      <c r="C12" s="8">
        <v>1800000</v>
      </c>
      <c r="D12" s="8">
        <v>1750000</v>
      </c>
      <c r="F12" s="9">
        <f t="shared" si="0"/>
        <v>2.8571428571428571E-2</v>
      </c>
    </row>
    <row r="13" spans="1:6" x14ac:dyDescent="0.25">
      <c r="B13" s="6" t="s">
        <v>11</v>
      </c>
      <c r="C13" s="8">
        <v>82164</v>
      </c>
      <c r="D13" s="7">
        <v>77939</v>
      </c>
      <c r="F13" s="9">
        <f t="shared" si="0"/>
        <v>5.4209060932267544E-2</v>
      </c>
    </row>
    <row r="14" spans="1:6" x14ac:dyDescent="0.25">
      <c r="B14" s="6" t="s">
        <v>12</v>
      </c>
      <c r="C14" s="8">
        <f>C12-C13</f>
        <v>1717836</v>
      </c>
      <c r="D14" s="8">
        <f>D12-D13</f>
        <v>1672061</v>
      </c>
      <c r="F14" s="9">
        <f t="shared" si="0"/>
        <v>2.737639356458885E-2</v>
      </c>
    </row>
    <row r="15" spans="1:6" x14ac:dyDescent="0.25">
      <c r="D15" s="4"/>
      <c r="F15" s="5"/>
    </row>
    <row r="16" spans="1:6" x14ac:dyDescent="0.25">
      <c r="B16" s="6" t="s">
        <v>13</v>
      </c>
      <c r="C16" s="7">
        <f>C8+C10+C14</f>
        <v>3246622</v>
      </c>
      <c r="D16" s="7">
        <f>D8+D10+D14</f>
        <v>3131827</v>
      </c>
      <c r="F16" s="9">
        <f t="shared" si="0"/>
        <v>3.6654323498711776E-2</v>
      </c>
    </row>
    <row r="17" spans="1:6" x14ac:dyDescent="0.25">
      <c r="B17" s="10"/>
      <c r="C17" s="11"/>
      <c r="D17" s="11"/>
      <c r="F17" s="12"/>
    </row>
    <row r="18" spans="1:6" x14ac:dyDescent="0.25">
      <c r="D18" s="4"/>
      <c r="F18" s="5"/>
    </row>
    <row r="19" spans="1:6" x14ac:dyDescent="0.25">
      <c r="A19" t="s">
        <v>14</v>
      </c>
      <c r="B19" s="6" t="s">
        <v>15</v>
      </c>
      <c r="C19" s="7">
        <v>241191</v>
      </c>
      <c r="D19" s="7">
        <v>193644</v>
      </c>
      <c r="F19" s="9">
        <f t="shared" si="0"/>
        <v>0.24553820412716118</v>
      </c>
    </row>
    <row r="20" spans="1:6" x14ac:dyDescent="0.25">
      <c r="B20" s="6" t="s">
        <v>16</v>
      </c>
      <c r="C20" s="8">
        <v>31115</v>
      </c>
      <c r="D20" s="8">
        <v>32151</v>
      </c>
      <c r="F20" s="9">
        <f t="shared" si="0"/>
        <v>-3.2222947964293487E-2</v>
      </c>
    </row>
    <row r="21" spans="1:6" x14ac:dyDescent="0.25">
      <c r="B21" s="6" t="s">
        <v>17</v>
      </c>
      <c r="C21" s="8">
        <v>120000</v>
      </c>
      <c r="D21" s="8">
        <v>100000</v>
      </c>
      <c r="F21" s="9">
        <f t="shared" si="0"/>
        <v>0.2</v>
      </c>
    </row>
    <row r="22" spans="1:6" x14ac:dyDescent="0.25">
      <c r="B22" s="6" t="s">
        <v>18</v>
      </c>
      <c r="C22" s="8">
        <v>144135</v>
      </c>
      <c r="D22" s="8">
        <v>126524</v>
      </c>
      <c r="F22" s="9">
        <f t="shared" si="0"/>
        <v>0.13919098352881668</v>
      </c>
    </row>
    <row r="23" spans="1:6" x14ac:dyDescent="0.25">
      <c r="B23" s="6" t="s">
        <v>5</v>
      </c>
      <c r="C23" s="8">
        <f>SUM(C19:C22)</f>
        <v>536441</v>
      </c>
      <c r="D23" s="8">
        <f>SUM(D19:D22)</f>
        <v>452319</v>
      </c>
      <c r="F23" s="9">
        <f t="shared" si="0"/>
        <v>0.18597936412133914</v>
      </c>
    </row>
    <row r="24" spans="1:6" x14ac:dyDescent="0.25">
      <c r="C24" s="1"/>
      <c r="D24" s="1"/>
      <c r="F24" s="5"/>
    </row>
    <row r="25" spans="1:6" x14ac:dyDescent="0.25">
      <c r="B25" s="6" t="s">
        <v>19</v>
      </c>
      <c r="C25" s="8">
        <v>815000</v>
      </c>
      <c r="D25" s="8">
        <v>850000</v>
      </c>
      <c r="F25" s="9">
        <f t="shared" si="0"/>
        <v>-4.1176470588235294E-2</v>
      </c>
    </row>
    <row r="26" spans="1:6" x14ac:dyDescent="0.25">
      <c r="C26" s="1"/>
      <c r="D26" s="1"/>
      <c r="F26" s="5"/>
    </row>
    <row r="27" spans="1:6" x14ac:dyDescent="0.25">
      <c r="B27" s="6" t="s">
        <v>20</v>
      </c>
      <c r="C27" s="8">
        <v>1560000</v>
      </c>
      <c r="D27" s="8">
        <v>1525000</v>
      </c>
      <c r="F27" s="9">
        <f t="shared" si="0"/>
        <v>2.2950819672131147E-2</v>
      </c>
    </row>
    <row r="28" spans="1:6" x14ac:dyDescent="0.25">
      <c r="B28" s="6" t="s">
        <v>21</v>
      </c>
      <c r="C28" s="8">
        <v>335181</v>
      </c>
      <c r="D28" s="8">
        <v>304508</v>
      </c>
      <c r="F28" s="9">
        <f t="shared" si="0"/>
        <v>0.10072970168271442</v>
      </c>
    </row>
    <row r="29" spans="1:6" x14ac:dyDescent="0.25">
      <c r="B29" s="6" t="s">
        <v>22</v>
      </c>
      <c r="C29" s="8">
        <f>C27+C28</f>
        <v>1895181</v>
      </c>
      <c r="D29" s="8">
        <f>D27+D28</f>
        <v>1829508</v>
      </c>
      <c r="F29" s="9">
        <f t="shared" si="0"/>
        <v>3.5896536117907107E-2</v>
      </c>
    </row>
    <row r="30" spans="1:6" x14ac:dyDescent="0.25">
      <c r="D30" s="4"/>
      <c r="F30" s="5"/>
    </row>
    <row r="31" spans="1:6" x14ac:dyDescent="0.25">
      <c r="B31" s="6" t="s">
        <v>23</v>
      </c>
      <c r="C31" s="7">
        <f>C23+C25+C29</f>
        <v>3246622</v>
      </c>
      <c r="D31" s="7">
        <f>D23+D25+D29</f>
        <v>3131827</v>
      </c>
      <c r="F31" s="9">
        <f t="shared" si="0"/>
        <v>3.6654323498711776E-2</v>
      </c>
    </row>
  </sheetData>
  <pageMargins left="0.7" right="0.7" top="0.75" bottom="0.75" header="0.3" footer="0.3"/>
  <pageSetup scale="70" orientation="portrait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Balance Sheet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2013-03-15T15:37:14Z</cp:lastPrinted>
  <dcterms:created xsi:type="dcterms:W3CDTF">2012-10-09T20:59:53Z</dcterms:created>
  <dcterms:modified xsi:type="dcterms:W3CDTF">2013-03-15T15:45:01Z</dcterms:modified>
</cp:coreProperties>
</file>