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sols\"/>
    </mc:Choice>
  </mc:AlternateContent>
  <bookViews>
    <workbookView xWindow="0" yWindow="0" windowWidth="20490" windowHeight="7755"/>
  </bookViews>
  <sheets>
    <sheet name="Profit Analsysi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4" i="1"/>
  <c r="E13" i="1" l="1"/>
  <c r="F13" i="1"/>
  <c r="D13" i="1"/>
  <c r="F16" i="1"/>
  <c r="E16" i="1"/>
  <c r="C16" i="1"/>
  <c r="E5" i="1" l="1"/>
  <c r="E6" i="1"/>
  <c r="E7" i="1"/>
  <c r="E8" i="1"/>
  <c r="E9" i="1"/>
  <c r="E10" i="1"/>
  <c r="E11" i="1"/>
  <c r="E12" i="1"/>
  <c r="E4" i="1"/>
  <c r="C14" i="1"/>
  <c r="D14" i="1"/>
  <c r="E14" i="1"/>
  <c r="F14" i="1"/>
  <c r="G14" i="1"/>
  <c r="C15" i="1"/>
  <c r="D15" i="1"/>
  <c r="E15" i="1"/>
  <c r="F15" i="1"/>
  <c r="G15" i="1"/>
  <c r="D16" i="1"/>
  <c r="G16" i="1"/>
  <c r="B16" i="1"/>
  <c r="B15" i="1"/>
  <c r="B14" i="1"/>
</calcChain>
</file>

<file path=xl/sharedStrings.xml><?xml version="1.0" encoding="utf-8"?>
<sst xmlns="http://schemas.openxmlformats.org/spreadsheetml/2006/main" count="22" uniqueCount="22">
  <si>
    <t>Janeese Crystals</t>
  </si>
  <si>
    <t>Crystal_x000D_
Product</t>
  </si>
  <si>
    <t>Cost</t>
  </si>
  <si>
    <t>Profit</t>
  </si>
  <si>
    <t>Items Sold</t>
  </si>
  <si>
    <t>Total Revenue</t>
  </si>
  <si>
    <t>Total Profit</t>
  </si>
  <si>
    <t>Profit_x000D_
%</t>
  </si>
  <si>
    <t>Necklace</t>
  </si>
  <si>
    <t>Earring</t>
  </si>
  <si>
    <t>Ring</t>
  </si>
  <si>
    <t>Candlestick Holder</t>
  </si>
  <si>
    <t>Lamp</t>
  </si>
  <si>
    <t>Vase</t>
  </si>
  <si>
    <t>Frame</t>
  </si>
  <si>
    <t>Ornament</t>
  </si>
  <si>
    <t>Knicknacks</t>
  </si>
  <si>
    <t>Totals</t>
  </si>
  <si>
    <t>Lowest</t>
  </si>
  <si>
    <t>Highest</t>
  </si>
  <si>
    <t>Average</t>
  </si>
  <si>
    <t>Profit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</si>
</sst>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  <numFmt numFmtId="166" formatCode="&quot;$&quot;#,##0.000_);[Red]\(&quot;$&quot;#,##0.000\)"/>
  </numFmts>
  <fonts count="5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8"/>
      <color theme="3"/>
      <name val="Gill Sans MT"/>
      <family val="2"/>
      <scheme val="major"/>
    </font>
    <font>
      <b/>
      <sz val="11"/>
      <color theme="1"/>
      <name val="Gill Sans MT"/>
      <family val="2"/>
      <scheme val="minor"/>
    </font>
    <font>
      <sz val="16"/>
      <color theme="3"/>
      <name val="Gill Sans M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21">
    <xf numFmtId="0" fontId="0" fillId="0" borderId="0" xfId="0"/>
    <xf numFmtId="8" fontId="0" fillId="0" borderId="0" xfId="0" applyNumberFormat="1"/>
    <xf numFmtId="10" fontId="0" fillId="0" borderId="0" xfId="0" applyNumberFormat="1"/>
    <xf numFmtId="0" fontId="3" fillId="0" borderId="1" xfId="4"/>
    <xf numFmtId="10" fontId="3" fillId="0" borderId="1" xfId="4" applyNumberFormat="1"/>
    <xf numFmtId="43" fontId="0" fillId="0" borderId="0" xfId="1" applyFont="1"/>
    <xf numFmtId="165" fontId="0" fillId="0" borderId="0" xfId="1" applyNumberFormat="1" applyFont="1"/>
    <xf numFmtId="166" fontId="0" fillId="0" borderId="0" xfId="0" applyNumberFormat="1"/>
    <xf numFmtId="165" fontId="0" fillId="0" borderId="0" xfId="0" applyNumberFormat="1"/>
    <xf numFmtId="44" fontId="0" fillId="0" borderId="0" xfId="2" applyFont="1"/>
    <xf numFmtId="44" fontId="3" fillId="0" borderId="1" xfId="2" applyFont="1" applyBorder="1"/>
    <xf numFmtId="0" fontId="2" fillId="2" borderId="2" xfId="3" applyFill="1" applyBorder="1" applyAlignment="1">
      <alignment horizontal="center"/>
    </xf>
    <xf numFmtId="0" fontId="2" fillId="2" borderId="3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4" fillId="2" borderId="5" xfId="3" applyFont="1" applyFill="1" applyBorder="1" applyAlignment="1">
      <alignment horizontal="center"/>
    </xf>
    <xf numFmtId="0" fontId="4" fillId="2" borderId="6" xfId="3" applyFont="1" applyFill="1" applyBorder="1" applyAlignment="1">
      <alignment horizontal="center"/>
    </xf>
    <xf numFmtId="0" fontId="4" fillId="2" borderId="7" xfId="3" applyFont="1" applyFill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Title" xfId="3" builtinId="1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ividend">
  <a:themeElements>
    <a:clrScheme name="Dividend">
      <a:dk1>
        <a:sysClr val="windowText" lastClr="000000"/>
      </a:dk1>
      <a:lt1>
        <a:sysClr val="window" lastClr="FFFFFF"/>
      </a:lt1>
      <a:dk2>
        <a:srgbClr val="3D3D3D"/>
      </a:dk2>
      <a:lt2>
        <a:srgbClr val="EBEBEB"/>
      </a:lt2>
      <a:accent1>
        <a:srgbClr val="4D1434"/>
      </a:accent1>
      <a:accent2>
        <a:srgbClr val="903163"/>
      </a:accent2>
      <a:accent3>
        <a:srgbClr val="B2324B"/>
      </a:accent3>
      <a:accent4>
        <a:srgbClr val="969FA7"/>
      </a:accent4>
      <a:accent5>
        <a:srgbClr val="66B1CE"/>
      </a:accent5>
      <a:accent6>
        <a:srgbClr val="40619D"/>
      </a:accent6>
      <a:hlink>
        <a:srgbClr val="828282"/>
      </a:hlink>
      <a:folHlink>
        <a:srgbClr val="A5A5A5"/>
      </a:folHlink>
    </a:clrScheme>
    <a:fontScheme name="Dividend">
      <a:majorFont>
        <a:latin typeface="Gill Sans MT" panose="020B0502020104020203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Dividend">
      <a:fillStyleLst>
        <a:solidFill>
          <a:schemeClr val="phClr"/>
        </a:solidFill>
        <a:gradFill rotWithShape="1">
          <a:gsLst>
            <a:gs pos="0">
              <a:schemeClr val="phClr">
                <a:tint val="68000"/>
                <a:alpha val="90000"/>
                <a:lumMod val="100000"/>
              </a:schemeClr>
            </a:gs>
            <a:gs pos="100000">
              <a:schemeClr val="phClr">
                <a:tint val="90000"/>
                <a:lumMod val="9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8000"/>
                <a:lumMod val="110000"/>
              </a:schemeClr>
            </a:gs>
            <a:gs pos="84000">
              <a:schemeClr val="phClr">
                <a:shade val="90000"/>
                <a:lumMod val="88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>
              <a:lumMod val="90000"/>
            </a:schemeClr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55000"/>
              </a:srgbClr>
            </a:outerShdw>
          </a:effectLst>
        </a:effectStyle>
        <a:effectStyle>
          <a:effectLst>
            <a:outerShdw blurRad="88900" dist="38100" dir="504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381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88000">
              <a:schemeClr val="phClr">
                <a:shade val="94000"/>
                <a:satMod val="110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8000"/>
                <a:satMod val="110000"/>
                <a:lumMod val="8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ividend" id="{9697A71B-4AB7-4A1A-BD5B-BB2D22835B57}" vid="{C21699FF-00E4-43C8-BBCC-D7E5536C371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B6" sqref="B6"/>
    </sheetView>
  </sheetViews>
  <sheetFormatPr defaultRowHeight="17.25" x14ac:dyDescent="0.35"/>
  <cols>
    <col min="1" max="1" width="15.75" bestFit="1" customWidth="1"/>
    <col min="4" max="4" width="10.125" bestFit="1" customWidth="1"/>
    <col min="5" max="5" width="15" bestFit="1" customWidth="1"/>
    <col min="6" max="6" width="14" bestFit="1" customWidth="1"/>
  </cols>
  <sheetData>
    <row r="1" spans="1:8" ht="27.75" x14ac:dyDescent="0.55000000000000004">
      <c r="A1" s="11" t="s">
        <v>0</v>
      </c>
      <c r="B1" s="12"/>
      <c r="C1" s="12"/>
      <c r="D1" s="12"/>
      <c r="E1" s="12"/>
      <c r="F1" s="12"/>
      <c r="G1" s="13"/>
    </row>
    <row r="2" spans="1:8" ht="25.5" thickBot="1" x14ac:dyDescent="0.55000000000000004">
      <c r="A2" s="14" t="s">
        <v>21</v>
      </c>
      <c r="B2" s="15"/>
      <c r="C2" s="15"/>
      <c r="D2" s="15"/>
      <c r="E2" s="15"/>
      <c r="F2" s="15"/>
      <c r="G2" s="16"/>
    </row>
    <row r="3" spans="1:8" ht="34.5" x14ac:dyDescent="0.35">
      <c r="A3" s="19" t="s">
        <v>1</v>
      </c>
      <c r="B3" s="20" t="s">
        <v>2</v>
      </c>
      <c r="C3" s="20" t="s">
        <v>3</v>
      </c>
      <c r="D3" s="20" t="s">
        <v>4</v>
      </c>
      <c r="E3" s="20" t="s">
        <v>5</v>
      </c>
      <c r="F3" s="20" t="s">
        <v>6</v>
      </c>
      <c r="G3" s="19" t="s">
        <v>7</v>
      </c>
    </row>
    <row r="4" spans="1:8" x14ac:dyDescent="0.35">
      <c r="A4" t="s">
        <v>8</v>
      </c>
      <c r="B4" s="9">
        <v>241.14</v>
      </c>
      <c r="C4" s="9">
        <v>95.85</v>
      </c>
      <c r="D4" s="17">
        <v>10448</v>
      </c>
      <c r="E4" s="9">
        <f>D4*(B4+C4)</f>
        <v>3520871.52</v>
      </c>
      <c r="F4" s="9">
        <f>C4*D4</f>
        <v>1001440.7999999999</v>
      </c>
      <c r="G4" s="2">
        <v>0.28443000000000002</v>
      </c>
    </row>
    <row r="5" spans="1:8" x14ac:dyDescent="0.35">
      <c r="A5" t="s">
        <v>9</v>
      </c>
      <c r="B5">
        <v>255.48</v>
      </c>
      <c r="C5" s="5">
        <v>61.4</v>
      </c>
      <c r="D5" s="17">
        <v>10346</v>
      </c>
      <c r="E5" s="5">
        <f t="shared" ref="E5:E12" si="0">D5*(B5+C5)</f>
        <v>3278440.48</v>
      </c>
      <c r="F5" s="7">
        <f t="shared" ref="F5:F12" si="1">C5*D5</f>
        <v>635244.4</v>
      </c>
      <c r="G5" s="2">
        <v>0.19375999999999999</v>
      </c>
    </row>
    <row r="6" spans="1:8" x14ac:dyDescent="0.35">
      <c r="A6" t="s">
        <v>10</v>
      </c>
      <c r="B6">
        <v>245.96</v>
      </c>
      <c r="C6" s="5">
        <v>53.68</v>
      </c>
      <c r="D6" s="17">
        <v>11760</v>
      </c>
      <c r="E6" s="5">
        <f t="shared" si="0"/>
        <v>3523766.4</v>
      </c>
      <c r="F6" s="7">
        <f t="shared" si="1"/>
        <v>631276.80000000005</v>
      </c>
      <c r="G6" s="2">
        <v>0.17915</v>
      </c>
    </row>
    <row r="7" spans="1:8" x14ac:dyDescent="0.35">
      <c r="A7" t="s">
        <v>11</v>
      </c>
      <c r="B7">
        <v>97.53</v>
      </c>
      <c r="C7" s="5">
        <v>100.65</v>
      </c>
      <c r="D7" s="17">
        <v>10256</v>
      </c>
      <c r="E7" s="5">
        <f t="shared" si="0"/>
        <v>2032534.08</v>
      </c>
      <c r="F7" s="7">
        <f t="shared" si="1"/>
        <v>1032266.4</v>
      </c>
      <c r="G7" s="2">
        <v>0.50787000000000004</v>
      </c>
    </row>
    <row r="8" spans="1:8" x14ac:dyDescent="0.35">
      <c r="A8" t="s">
        <v>12</v>
      </c>
      <c r="B8">
        <v>184.25</v>
      </c>
      <c r="C8" s="5">
        <v>93.18</v>
      </c>
      <c r="D8" s="17">
        <v>14348</v>
      </c>
      <c r="E8" s="5">
        <f t="shared" si="0"/>
        <v>3980565.64</v>
      </c>
      <c r="F8" s="7">
        <f t="shared" si="1"/>
        <v>1336946.6400000001</v>
      </c>
      <c r="G8" s="2">
        <v>0.33587</v>
      </c>
    </row>
    <row r="9" spans="1:8" x14ac:dyDescent="0.35">
      <c r="A9" t="s">
        <v>13</v>
      </c>
      <c r="B9">
        <v>243.61</v>
      </c>
      <c r="C9" s="5">
        <v>15.32</v>
      </c>
      <c r="D9" s="17">
        <v>13905</v>
      </c>
      <c r="E9" s="5">
        <f t="shared" si="0"/>
        <v>3600421.65</v>
      </c>
      <c r="F9" s="7">
        <f t="shared" si="1"/>
        <v>213024.6</v>
      </c>
      <c r="G9" s="2">
        <v>5.917E-2</v>
      </c>
    </row>
    <row r="10" spans="1:8" x14ac:dyDescent="0.35">
      <c r="A10" t="s">
        <v>14</v>
      </c>
      <c r="B10">
        <v>227.95</v>
      </c>
      <c r="C10" s="5">
        <v>57.72</v>
      </c>
      <c r="D10" s="17">
        <v>12554</v>
      </c>
      <c r="E10" s="5">
        <f t="shared" si="0"/>
        <v>3586301.1799999997</v>
      </c>
      <c r="F10" s="7">
        <f t="shared" si="1"/>
        <v>724616.88</v>
      </c>
      <c r="G10" s="2">
        <v>0.20205000000000001</v>
      </c>
    </row>
    <row r="11" spans="1:8" x14ac:dyDescent="0.35">
      <c r="A11" t="s">
        <v>15</v>
      </c>
      <c r="B11">
        <v>182.36</v>
      </c>
      <c r="C11" s="5">
        <v>68.34</v>
      </c>
      <c r="D11" s="17">
        <v>14248</v>
      </c>
      <c r="E11" s="5">
        <f t="shared" si="0"/>
        <v>3571973.6</v>
      </c>
      <c r="F11" s="7">
        <f t="shared" si="1"/>
        <v>973708.32000000007</v>
      </c>
      <c r="G11" s="2">
        <v>0.27260000000000001</v>
      </c>
    </row>
    <row r="12" spans="1:8" x14ac:dyDescent="0.35">
      <c r="A12" t="s">
        <v>16</v>
      </c>
      <c r="B12">
        <v>137.93</v>
      </c>
      <c r="C12" s="5">
        <v>59.68</v>
      </c>
      <c r="D12" s="17">
        <v>13779</v>
      </c>
      <c r="E12" s="1">
        <f t="shared" si="0"/>
        <v>2722868.1900000004</v>
      </c>
      <c r="F12" s="7">
        <f t="shared" si="1"/>
        <v>822330.72</v>
      </c>
      <c r="G12" s="2">
        <v>0.30201</v>
      </c>
    </row>
    <row r="13" spans="1:8" ht="18" thickBot="1" x14ac:dyDescent="0.4">
      <c r="A13" s="3" t="s">
        <v>17</v>
      </c>
      <c r="B13" s="3"/>
      <c r="C13" s="3"/>
      <c r="D13" s="18">
        <f>SUM(D4:D12)</f>
        <v>111644</v>
      </c>
      <c r="E13" s="10">
        <f t="shared" ref="E13:G13" si="2">SUM(E4:E12)</f>
        <v>29817742.740000002</v>
      </c>
      <c r="F13" s="10">
        <f t="shared" si="2"/>
        <v>7370855.5599999996</v>
      </c>
      <c r="G13" s="4"/>
      <c r="H13" s="8"/>
    </row>
    <row r="14" spans="1:8" ht="18" thickTop="1" x14ac:dyDescent="0.35">
      <c r="A14" t="s">
        <v>18</v>
      </c>
      <c r="B14" s="6">
        <f>MIN(B4:B12)</f>
        <v>97.53</v>
      </c>
      <c r="C14" s="5">
        <f t="shared" ref="C14:G14" si="3">MIN(C4:C12)</f>
        <v>15.32</v>
      </c>
      <c r="D14" s="17">
        <f t="shared" si="3"/>
        <v>10256</v>
      </c>
      <c r="E14" s="1">
        <f t="shared" si="3"/>
        <v>2032534.08</v>
      </c>
      <c r="F14" s="1">
        <f t="shared" si="3"/>
        <v>213024.6</v>
      </c>
      <c r="G14" s="2">
        <f t="shared" si="3"/>
        <v>5.917E-2</v>
      </c>
    </row>
    <row r="15" spans="1:8" x14ac:dyDescent="0.35">
      <c r="A15" t="s">
        <v>19</v>
      </c>
      <c r="B15" s="6">
        <f>MAX(B4:B12)</f>
        <v>255.48</v>
      </c>
      <c r="C15" s="5">
        <f t="shared" ref="C15:G15" si="4">MAX(C4:C12)</f>
        <v>100.65</v>
      </c>
      <c r="D15" s="17">
        <f t="shared" si="4"/>
        <v>14348</v>
      </c>
      <c r="E15" s="1">
        <f t="shared" si="4"/>
        <v>3980565.64</v>
      </c>
      <c r="F15" s="1">
        <f t="shared" si="4"/>
        <v>1336946.6400000001</v>
      </c>
      <c r="G15" s="2">
        <f t="shared" si="4"/>
        <v>0.50787000000000004</v>
      </c>
    </row>
    <row r="16" spans="1:8" x14ac:dyDescent="0.35">
      <c r="A16" t="s">
        <v>20</v>
      </c>
      <c r="B16" s="6">
        <f>AVERAGE(B4:B12)</f>
        <v>201.80111111111114</v>
      </c>
      <c r="C16" s="5">
        <f>AVERAGE(C4:C12)</f>
        <v>67.313333333333333</v>
      </c>
      <c r="D16" s="17">
        <f t="shared" ref="C16:G16" si="5">AVERAGE(D4:D12)</f>
        <v>12404.888888888889</v>
      </c>
      <c r="E16" s="1">
        <f>AVERAGE(E4:E12)</f>
        <v>3313082.5266666668</v>
      </c>
      <c r="F16" s="1">
        <f>AVERAGE(F4:F12)</f>
        <v>818983.95111111109</v>
      </c>
      <c r="G16" s="2">
        <f t="shared" si="5"/>
        <v>0.25965666666666665</v>
      </c>
    </row>
    <row r="17" spans="3:3" x14ac:dyDescent="0.35">
      <c r="C17" s="5"/>
    </row>
  </sheetData>
  <mergeCells count="2">
    <mergeCell ref="A1:G1"/>
    <mergeCell ref="A2:G2"/>
  </mergeCells>
  <pageMargins left="0.7" right="0.7" top="0.75" bottom="0.75" header="0.3" footer="0.3"/>
  <pageSetup orientation="portrait" r:id="rId1"/>
  <ignoredErrors>
    <ignoredError sqref="D14:D16 E14:E15 F14:F15 G14:G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Analsysis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2012-11-15T16:53:30Z</dcterms:created>
  <dcterms:modified xsi:type="dcterms:W3CDTF">2012-11-15T17:29:48Z</dcterms:modified>
</cp:coreProperties>
</file>