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1190" windowHeight="8190"/>
  </bookViews>
  <sheets>
    <sheet name="Problem 2-45" sheetId="1" r:id="rId1"/>
    <sheet name="Problem 2-45 Solution" sheetId="2" r:id="rId2"/>
    <sheet name="Problem 2-45 Solution (2)" sheetId="4" r:id="rId3"/>
  </sheets>
  <calcPr calcId="144525"/>
</workbook>
</file>

<file path=xl/calcChain.xml><?xml version="1.0" encoding="utf-8"?>
<calcChain xmlns="http://schemas.openxmlformats.org/spreadsheetml/2006/main">
  <c r="C10" i="1" l="1"/>
  <c r="E10" i="1"/>
  <c r="C11" i="1"/>
  <c r="E12" i="1"/>
  <c r="C15" i="1"/>
  <c r="E16" i="1"/>
  <c r="C19" i="1"/>
  <c r="E20" i="1"/>
  <c r="C22" i="1"/>
  <c r="E22" i="1"/>
  <c r="C23" i="1"/>
  <c r="E23" i="1"/>
  <c r="C26" i="1"/>
  <c r="E27" i="1"/>
  <c r="C29" i="1"/>
  <c r="E29" i="1"/>
  <c r="G28" i="1"/>
  <c r="G26" i="1"/>
  <c r="G25" i="1"/>
  <c r="G24" i="1"/>
  <c r="G21" i="1"/>
  <c r="G18" i="1"/>
  <c r="G14" i="1"/>
  <c r="G13" i="1"/>
  <c r="D10" i="2"/>
  <c r="B10" i="2"/>
  <c r="B11" i="2"/>
  <c r="F28" i="2"/>
  <c r="F21" i="2"/>
  <c r="F24" i="2" s="1"/>
  <c r="F25" i="2" s="1"/>
  <c r="F26" i="2" s="1"/>
  <c r="F18" i="2"/>
  <c r="F14" i="2"/>
  <c r="F13" i="2" s="1"/>
  <c r="D27" i="2"/>
  <c r="D29" i="2" s="1"/>
  <c r="D20" i="2"/>
  <c r="D23" i="2" s="1"/>
  <c r="D22" i="2"/>
  <c r="D16" i="2"/>
  <c r="D12" i="2"/>
  <c r="B29" i="2"/>
  <c r="B26" i="2"/>
  <c r="B23" i="2"/>
  <c r="B22" i="2"/>
  <c r="B19" i="2"/>
  <c r="B15" i="2"/>
</calcChain>
</file>

<file path=xl/sharedStrings.xml><?xml version="1.0" encoding="utf-8"?>
<sst xmlns="http://schemas.openxmlformats.org/spreadsheetml/2006/main" count="131" uniqueCount="31">
  <si>
    <t>Student Name:</t>
  </si>
  <si>
    <t>Class:</t>
  </si>
  <si>
    <t>Purchases of raw material</t>
  </si>
  <si>
    <t>Direct labor</t>
  </si>
  <si>
    <t>Total manufacturing costs</t>
  </si>
  <si>
    <t>Cost of goods manufactured</t>
  </si>
  <si>
    <t>Cost of goods sold</t>
  </si>
  <si>
    <t>Gross margin</t>
  </si>
  <si>
    <t>Selling and administrative expenses</t>
  </si>
  <si>
    <t>Income before taxes</t>
  </si>
  <si>
    <t>Income tax expense</t>
  </si>
  <si>
    <t>Net income</t>
  </si>
  <si>
    <t>CALCULATIONS</t>
  </si>
  <si>
    <t>Case A</t>
  </si>
  <si>
    <t>Case B</t>
  </si>
  <si>
    <t>Case C</t>
  </si>
  <si>
    <t>Beginning inventory, raw material</t>
  </si>
  <si>
    <t>Ending inventory, raw material</t>
  </si>
  <si>
    <t>Direct material</t>
  </si>
  <si>
    <t>Manufacturing overhead</t>
  </si>
  <si>
    <t>Beginning inventory, work in process</t>
  </si>
  <si>
    <t>Ending inventory, work in process</t>
  </si>
  <si>
    <t>Beginning inventory, finished goods</t>
  </si>
  <si>
    <t>Cost of goods available for sale</t>
  </si>
  <si>
    <t>Ending inventory, finished goods</t>
  </si>
  <si>
    <t>Sales</t>
  </si>
  <si>
    <t/>
  </si>
  <si>
    <t>Instructor</t>
  </si>
  <si>
    <t>McGraw-Hill/Irwin</t>
  </si>
  <si>
    <t>Problem 02-45</t>
  </si>
  <si>
    <t>Enter appropriate data in the yellow cells.  An asterisk (*) to the right indicates an incorrect amount.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</si>
</sst>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8"/>
      <name val="Arial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2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6" fontId="3" fillId="3" borderId="2" xfId="1" applyNumberFormat="1" applyFont="1" applyFill="1" applyBorder="1" applyAlignment="1" applyProtection="1">
      <alignment horizontal="left"/>
      <protection locked="0"/>
    </xf>
    <xf numFmtId="166" fontId="4" fillId="2" borderId="0" xfId="1" quotePrefix="1" applyNumberFormat="1" applyFont="1" applyFill="1" applyAlignment="1" applyProtection="1">
      <alignment horizontal="left"/>
      <protection hidden="1"/>
    </xf>
    <xf numFmtId="166" fontId="1" fillId="2" borderId="0" xfId="1" applyNumberFormat="1" applyFill="1" applyAlignment="1">
      <alignment horizontal="right"/>
    </xf>
    <xf numFmtId="166" fontId="3" fillId="3" borderId="2" xfId="1" applyNumberFormat="1" applyFont="1" applyFill="1" applyBorder="1" applyAlignment="1" applyProtection="1">
      <alignment horizontal="right"/>
      <protection locked="0"/>
    </xf>
    <xf numFmtId="166" fontId="1" fillId="2" borderId="0" xfId="1" applyNumberFormat="1" applyFill="1" applyBorder="1" applyAlignment="1">
      <alignment horizontal="right"/>
    </xf>
    <xf numFmtId="166" fontId="4" fillId="2" borderId="0" xfId="1" quotePrefix="1" applyNumberFormat="1" applyFont="1" applyFill="1" applyBorder="1" applyAlignment="1" applyProtection="1">
      <alignment horizontal="left"/>
      <protection hidden="1"/>
    </xf>
    <xf numFmtId="0" fontId="2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right"/>
    </xf>
    <xf numFmtId="0" fontId="6" fillId="0" borderId="0" xfId="0" applyFont="1"/>
    <xf numFmtId="0" fontId="6" fillId="0" borderId="0" xfId="0" applyFont="1" applyProtection="1"/>
    <xf numFmtId="0" fontId="6" fillId="0" borderId="0" xfId="0" applyFont="1" applyBorder="1" applyProtection="1"/>
    <xf numFmtId="166" fontId="6" fillId="2" borderId="0" xfId="1" applyNumberFormat="1" applyFont="1" applyFill="1" applyBorder="1" applyAlignment="1">
      <alignment horizontal="right"/>
    </xf>
    <xf numFmtId="166" fontId="6" fillId="3" borderId="0" xfId="0" applyNumberFormat="1" applyFont="1" applyFill="1" applyBorder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166" fontId="0" fillId="6" borderId="0" xfId="1" applyNumberFormat="1" applyFont="1" applyFill="1"/>
    <xf numFmtId="0" fontId="2" fillId="7" borderId="0" xfId="0" applyFont="1" applyFill="1" applyBorder="1" applyAlignment="1" applyProtection="1">
      <alignment horizontal="left"/>
    </xf>
    <xf numFmtId="0" fontId="6" fillId="7" borderId="0" xfId="0" applyFont="1" applyFill="1" applyBorder="1" applyAlignment="1" applyProtection="1">
      <alignment horizontal="right"/>
    </xf>
    <xf numFmtId="0" fontId="6" fillId="7" borderId="0" xfId="0" applyFont="1" applyFill="1"/>
    <xf numFmtId="0" fontId="6" fillId="7" borderId="0" xfId="0" applyFont="1" applyFill="1" applyProtection="1"/>
    <xf numFmtId="0" fontId="0" fillId="7" borderId="0" xfId="0" applyFill="1"/>
    <xf numFmtId="0" fontId="6" fillId="7" borderId="0" xfId="0" applyFont="1" applyFill="1" applyBorder="1" applyProtection="1"/>
    <xf numFmtId="0" fontId="2" fillId="5" borderId="0" xfId="0" applyFont="1" applyFill="1" applyAlignment="1">
      <alignment horizontal="left"/>
    </xf>
    <xf numFmtId="0" fontId="0" fillId="6" borderId="1" xfId="0" applyFill="1" applyBorder="1" applyAlignment="1">
      <alignment horizontal="center"/>
    </xf>
    <xf numFmtId="166" fontId="6" fillId="4" borderId="4" xfId="0" applyNumberFormat="1" applyFont="1" applyFill="1" applyBorder="1" applyAlignment="1" applyProtection="1">
      <alignment horizontal="center"/>
      <protection locked="0"/>
    </xf>
    <xf numFmtId="166" fontId="6" fillId="4" borderId="0" xfId="0" applyNumberFormat="1" applyFont="1" applyFill="1" applyBorder="1" applyAlignment="1" applyProtection="1">
      <alignment horizontal="center"/>
      <protection locked="0"/>
    </xf>
    <xf numFmtId="167" fontId="6" fillId="4" borderId="4" xfId="2" applyNumberFormat="1" applyFont="1" applyFill="1" applyBorder="1" applyAlignment="1" applyProtection="1">
      <alignment horizontal="center"/>
      <protection locked="0"/>
    </xf>
    <xf numFmtId="167" fontId="0" fillId="6" borderId="0" xfId="2" applyNumberFormat="1" applyFont="1" applyFill="1"/>
    <xf numFmtId="0" fontId="2" fillId="7" borderId="1" xfId="0" applyFont="1" applyFill="1" applyBorder="1" applyAlignment="1" applyProtection="1">
      <alignment horizontal="left"/>
    </xf>
    <xf numFmtId="0" fontId="2" fillId="7" borderId="3" xfId="0" applyFont="1" applyFill="1" applyBorder="1" applyAlignment="1" applyProtection="1">
      <alignment horizontal="left"/>
    </xf>
    <xf numFmtId="0" fontId="2" fillId="0" borderId="1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E1D486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EBE6CB"/>
      <rgbColor rgb="00B3B9D5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/>
  </sheetViews>
  <sheetFormatPr defaultRowHeight="12.75" x14ac:dyDescent="0.2"/>
  <cols>
    <col min="1" max="1" width="32.5703125" customWidth="1"/>
    <col min="2" max="2" width="14.5703125" customWidth="1"/>
    <col min="3" max="3" width="5.140625" customWidth="1"/>
    <col min="4" max="4" width="12.7109375" customWidth="1"/>
    <col min="5" max="5" width="7.140625" customWidth="1"/>
    <col min="6" max="6" width="11.5703125" customWidth="1"/>
    <col min="7" max="7" width="5.42578125" customWidth="1"/>
  </cols>
  <sheetData>
    <row r="1" spans="1:7" x14ac:dyDescent="0.2">
      <c r="A1" s="21" t="s">
        <v>29</v>
      </c>
      <c r="B1" s="22" t="s">
        <v>0</v>
      </c>
      <c r="C1" s="33"/>
      <c r="D1" s="33"/>
      <c r="E1" s="33"/>
      <c r="F1" s="33"/>
      <c r="G1" s="33"/>
    </row>
    <row r="2" spans="1:7" x14ac:dyDescent="0.2">
      <c r="A2" s="23"/>
      <c r="B2" s="22" t="s">
        <v>1</v>
      </c>
      <c r="C2" s="34"/>
      <c r="D2" s="34"/>
      <c r="E2" s="34"/>
      <c r="F2" s="34"/>
      <c r="G2" s="34"/>
    </row>
    <row r="3" spans="1:7" x14ac:dyDescent="0.2">
      <c r="A3" s="23"/>
      <c r="B3" s="24"/>
      <c r="C3" s="23"/>
      <c r="D3" s="23"/>
      <c r="E3" s="23"/>
      <c r="F3" s="23"/>
      <c r="G3" s="25"/>
    </row>
    <row r="4" spans="1:7" x14ac:dyDescent="0.2">
      <c r="A4" s="23"/>
      <c r="B4" s="26"/>
      <c r="C4" s="26"/>
      <c r="D4" s="26"/>
      <c r="E4" s="26"/>
      <c r="F4" s="23"/>
      <c r="G4" s="25"/>
    </row>
    <row r="5" spans="1:7" x14ac:dyDescent="0.2">
      <c r="A5" s="23" t="s">
        <v>30</v>
      </c>
      <c r="B5" s="26"/>
      <c r="C5" s="26"/>
      <c r="D5" s="26"/>
      <c r="E5" s="26"/>
      <c r="F5" s="23"/>
      <c r="G5" s="25"/>
    </row>
    <row r="6" spans="1:7" x14ac:dyDescent="0.2">
      <c r="A6" s="23"/>
      <c r="B6" s="26"/>
      <c r="C6" s="26"/>
      <c r="D6" s="26"/>
      <c r="E6" s="26"/>
      <c r="F6" s="23"/>
      <c r="G6" s="25"/>
    </row>
    <row r="7" spans="1:7" x14ac:dyDescent="0.2">
      <c r="A7" s="18"/>
      <c r="B7" s="19"/>
      <c r="C7" s="19"/>
      <c r="D7" s="19"/>
      <c r="E7" s="19"/>
      <c r="F7" s="19"/>
      <c r="G7" s="19"/>
    </row>
    <row r="8" spans="1:7" x14ac:dyDescent="0.2">
      <c r="A8" s="18"/>
      <c r="B8" s="19"/>
      <c r="C8" s="19"/>
      <c r="D8" s="19"/>
      <c r="E8" s="19"/>
      <c r="F8" s="19"/>
      <c r="G8" s="19"/>
    </row>
    <row r="9" spans="1:7" x14ac:dyDescent="0.2">
      <c r="A9" s="18"/>
      <c r="B9" s="28" t="s">
        <v>13</v>
      </c>
      <c r="C9" s="19"/>
      <c r="D9" s="28" t="s">
        <v>14</v>
      </c>
      <c r="E9" s="19"/>
      <c r="F9" s="28" t="s">
        <v>15</v>
      </c>
      <c r="G9" s="19"/>
    </row>
    <row r="10" spans="1:7" x14ac:dyDescent="0.2">
      <c r="A10" s="18" t="s">
        <v>25</v>
      </c>
      <c r="B10" s="31"/>
      <c r="C10" s="27" t="str">
        <f>IF(B10='Problem 2-45 Solution (2)'!B10," ","*")</f>
        <v>*</v>
      </c>
      <c r="D10" s="31"/>
      <c r="E10" s="27" t="str">
        <f>IF(D10='Problem 2-45 Solution (2)'!D10," ","*")</f>
        <v>*</v>
      </c>
      <c r="F10" s="32"/>
      <c r="G10" s="27"/>
    </row>
    <row r="11" spans="1:7" x14ac:dyDescent="0.2">
      <c r="A11" s="18" t="s">
        <v>16</v>
      </c>
      <c r="B11" s="30"/>
      <c r="C11" s="27" t="str">
        <f>IF(B11='Problem 2-45 Solution (2)'!B11," ","*")</f>
        <v>*</v>
      </c>
      <c r="D11" s="20"/>
      <c r="E11" s="27"/>
      <c r="F11" s="20"/>
      <c r="G11" s="27"/>
    </row>
    <row r="12" spans="1:7" x14ac:dyDescent="0.2">
      <c r="A12" s="18" t="s">
        <v>17</v>
      </c>
      <c r="B12" s="20"/>
      <c r="C12" s="27"/>
      <c r="D12" s="30"/>
      <c r="E12" s="27" t="str">
        <f>IF(D12='Problem 2-45 Solution (2)'!D12," ","*")</f>
        <v>*</v>
      </c>
      <c r="F12" s="20"/>
      <c r="G12" s="27"/>
    </row>
    <row r="13" spans="1:7" x14ac:dyDescent="0.2">
      <c r="A13" s="18" t="s">
        <v>2</v>
      </c>
      <c r="B13" s="20"/>
      <c r="C13" s="27"/>
      <c r="D13" s="20"/>
      <c r="E13" s="27"/>
      <c r="F13" s="29"/>
      <c r="G13" s="27" t="str">
        <f>IF(F13='Problem 2-45 Solution (2)'!F13," ","*")</f>
        <v>*</v>
      </c>
    </row>
    <row r="14" spans="1:7" x14ac:dyDescent="0.2">
      <c r="A14" s="18" t="s">
        <v>18</v>
      </c>
      <c r="B14" s="20"/>
      <c r="C14" s="27"/>
      <c r="D14" s="20"/>
      <c r="E14" s="27"/>
      <c r="F14" s="30"/>
      <c r="G14" s="27" t="str">
        <f>IF(F14='Problem 2-45 Solution (2)'!F14," ","*")</f>
        <v>*</v>
      </c>
    </row>
    <row r="15" spans="1:7" x14ac:dyDescent="0.2">
      <c r="A15" s="18" t="s">
        <v>3</v>
      </c>
      <c r="B15" s="30"/>
      <c r="C15" s="27" t="str">
        <f>IF(B15='Problem 2-45 Solution (2)'!B15," ","*")</f>
        <v>*</v>
      </c>
      <c r="D15" s="20"/>
      <c r="E15" s="27"/>
      <c r="F15" s="20"/>
      <c r="G15" s="27"/>
    </row>
    <row r="16" spans="1:7" x14ac:dyDescent="0.2">
      <c r="A16" s="18" t="s">
        <v>19</v>
      </c>
      <c r="B16" s="20"/>
      <c r="C16" s="27"/>
      <c r="D16" s="30"/>
      <c r="E16" s="27" t="str">
        <f>IF(D16='Problem 2-45 Solution (2)'!D16," ","*")</f>
        <v>*</v>
      </c>
      <c r="F16" s="20"/>
      <c r="G16" s="27"/>
    </row>
    <row r="17" spans="1:7" x14ac:dyDescent="0.2">
      <c r="A17" s="18" t="s">
        <v>4</v>
      </c>
      <c r="B17" s="20"/>
      <c r="C17" s="27"/>
      <c r="D17" s="20"/>
      <c r="E17" s="27"/>
      <c r="F17" s="20"/>
      <c r="G17" s="27"/>
    </row>
    <row r="18" spans="1:7" x14ac:dyDescent="0.2">
      <c r="A18" s="18" t="s">
        <v>20</v>
      </c>
      <c r="B18" s="20"/>
      <c r="C18" s="27"/>
      <c r="D18" s="20"/>
      <c r="E18" s="27"/>
      <c r="F18" s="30"/>
      <c r="G18" s="27" t="str">
        <f>IF(F18='Problem 2-45 Solution (2)'!F18," ","*")</f>
        <v>*</v>
      </c>
    </row>
    <row r="19" spans="1:7" x14ac:dyDescent="0.2">
      <c r="A19" s="18" t="s">
        <v>21</v>
      </c>
      <c r="B19" s="30"/>
      <c r="C19" s="27" t="str">
        <f>IF(B19='Problem 2-45 Solution (2)'!B19," ","*")</f>
        <v>*</v>
      </c>
      <c r="D19" s="20"/>
      <c r="E19" s="27"/>
      <c r="F19" s="20"/>
      <c r="G19" s="27"/>
    </row>
    <row r="20" spans="1:7" x14ac:dyDescent="0.2">
      <c r="A20" s="18" t="s">
        <v>5</v>
      </c>
      <c r="B20" s="20"/>
      <c r="C20" s="27"/>
      <c r="D20" s="30"/>
      <c r="E20" s="27" t="str">
        <f>IF(D20='Problem 2-45 Solution (2)'!D20," ","*")</f>
        <v>*</v>
      </c>
      <c r="F20" s="20"/>
      <c r="G20" s="27"/>
    </row>
    <row r="21" spans="1:7" x14ac:dyDescent="0.2">
      <c r="A21" s="18" t="s">
        <v>22</v>
      </c>
      <c r="B21" s="20"/>
      <c r="C21" s="27"/>
      <c r="D21" s="20"/>
      <c r="E21" s="27"/>
      <c r="F21" s="30"/>
      <c r="G21" s="27" t="str">
        <f>IF(F21='Problem 2-45 Solution (2)'!F21," ","*")</f>
        <v>*</v>
      </c>
    </row>
    <row r="22" spans="1:7" x14ac:dyDescent="0.2">
      <c r="A22" s="18" t="s">
        <v>23</v>
      </c>
      <c r="B22" s="29"/>
      <c r="C22" s="27" t="str">
        <f>IF(B22='Problem 2-45 Solution (2)'!B22," ","*")</f>
        <v>*</v>
      </c>
      <c r="D22" s="29"/>
      <c r="E22" s="27" t="str">
        <f>IF(D22='Problem 2-45 Solution (2)'!D22," ","*")</f>
        <v>*</v>
      </c>
      <c r="F22" s="20"/>
      <c r="G22" s="27"/>
    </row>
    <row r="23" spans="1:7" x14ac:dyDescent="0.2">
      <c r="A23" s="18" t="s">
        <v>24</v>
      </c>
      <c r="B23" s="30"/>
      <c r="C23" s="27" t="str">
        <f>IF(B23='Problem 2-45 Solution (2)'!B23," ","*")</f>
        <v>*</v>
      </c>
      <c r="D23" s="30"/>
      <c r="E23" s="27" t="str">
        <f>IF(D23='Problem 2-45 Solution (2)'!D23," ","*")</f>
        <v>*</v>
      </c>
      <c r="F23" s="20"/>
      <c r="G23" s="27"/>
    </row>
    <row r="24" spans="1:7" x14ac:dyDescent="0.2">
      <c r="A24" s="18" t="s">
        <v>6</v>
      </c>
      <c r="B24" s="20"/>
      <c r="C24" s="27"/>
      <c r="D24" s="20"/>
      <c r="E24" s="27"/>
      <c r="F24" s="29"/>
      <c r="G24" s="27" t="str">
        <f>IF(F24='Problem 2-45 Solution (2)'!F24," ","*")</f>
        <v>*</v>
      </c>
    </row>
    <row r="25" spans="1:7" x14ac:dyDescent="0.2">
      <c r="A25" s="18" t="s">
        <v>7</v>
      </c>
      <c r="B25" s="20"/>
      <c r="C25" s="27"/>
      <c r="D25" s="20"/>
      <c r="E25" s="27"/>
      <c r="F25" s="29"/>
      <c r="G25" s="27" t="str">
        <f>IF(F25='Problem 2-45 Solution (2)'!F25," ","*")</f>
        <v>*</v>
      </c>
    </row>
    <row r="26" spans="1:7" x14ac:dyDescent="0.2">
      <c r="A26" s="18" t="s">
        <v>8</v>
      </c>
      <c r="B26" s="30"/>
      <c r="C26" s="27" t="str">
        <f>IF(B26='Problem 2-45 Solution (2)'!B26," ","*")</f>
        <v>*</v>
      </c>
      <c r="D26" s="20"/>
      <c r="E26" s="27"/>
      <c r="F26" s="30"/>
      <c r="G26" s="27" t="str">
        <f>IF(F26='Problem 2-45 Solution (2)'!F26," ","*")</f>
        <v>*</v>
      </c>
    </row>
    <row r="27" spans="1:7" x14ac:dyDescent="0.2">
      <c r="A27" s="18" t="s">
        <v>9</v>
      </c>
      <c r="B27" s="20"/>
      <c r="C27" s="27"/>
      <c r="D27" s="30"/>
      <c r="E27" s="27" t="str">
        <f>IF(D27='Problem 2-45 Solution (2)'!D27," ","*")</f>
        <v>*</v>
      </c>
      <c r="F27" s="20"/>
      <c r="G27" s="27"/>
    </row>
    <row r="28" spans="1:7" x14ac:dyDescent="0.2">
      <c r="A28" s="18" t="s">
        <v>10</v>
      </c>
      <c r="B28" s="20"/>
      <c r="C28" s="27"/>
      <c r="D28" s="20"/>
      <c r="E28" s="27"/>
      <c r="F28" s="30"/>
      <c r="G28" s="27" t="str">
        <f>IF(F28='Problem 2-45 Solution (2)'!F28," ","*")</f>
        <v>*</v>
      </c>
    </row>
    <row r="29" spans="1:7" x14ac:dyDescent="0.2">
      <c r="A29" s="18" t="s">
        <v>11</v>
      </c>
      <c r="B29" s="30"/>
      <c r="C29" s="27" t="str">
        <f>IF(B29='Problem 2-45 Solution (2)'!B29," ","*")</f>
        <v>*</v>
      </c>
      <c r="D29" s="30"/>
      <c r="E29" s="27" t="str">
        <f>IF(D29='Problem 2-45 Solution (2)'!D29," ","*")</f>
        <v>*</v>
      </c>
      <c r="F29" s="20"/>
      <c r="G29" s="27"/>
    </row>
  </sheetData>
  <sheetProtection password="C662" sheet="1" objects="1" scenarios="1"/>
  <mergeCells count="2">
    <mergeCell ref="C1:G1"/>
    <mergeCell ref="C2:G2"/>
  </mergeCells>
  <phoneticPr fontId="5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B1" sqref="B1"/>
    </sheetView>
  </sheetViews>
  <sheetFormatPr defaultRowHeight="12.75" x14ac:dyDescent="0.2"/>
  <cols>
    <col min="1" max="1" width="32.42578125" customWidth="1"/>
    <col min="2" max="2" width="13.5703125" bestFit="1" customWidth="1"/>
    <col min="3" max="3" width="5.28515625" customWidth="1"/>
    <col min="4" max="4" width="10.28515625" bestFit="1" customWidth="1"/>
    <col min="5" max="5" width="7.140625" customWidth="1"/>
    <col min="6" max="6" width="13.42578125" bestFit="1" customWidth="1"/>
    <col min="7" max="7" width="2.140625" bestFit="1" customWidth="1"/>
  </cols>
  <sheetData>
    <row r="1" spans="1:7" x14ac:dyDescent="0.2">
      <c r="A1" s="11" t="s">
        <v>29</v>
      </c>
      <c r="B1" s="12" t="s">
        <v>0</v>
      </c>
      <c r="C1" s="35" t="s">
        <v>27</v>
      </c>
      <c r="D1" s="35"/>
      <c r="E1" s="35"/>
      <c r="F1" s="35"/>
      <c r="G1" s="35"/>
    </row>
    <row r="2" spans="1:7" x14ac:dyDescent="0.2">
      <c r="A2" s="13"/>
      <c r="B2" s="12" t="s">
        <v>1</v>
      </c>
      <c r="C2" s="36" t="s">
        <v>28</v>
      </c>
      <c r="D2" s="36"/>
      <c r="E2" s="36"/>
      <c r="F2" s="36"/>
      <c r="G2" s="36"/>
    </row>
    <row r="3" spans="1:7" x14ac:dyDescent="0.2">
      <c r="A3" s="13"/>
      <c r="B3" s="14"/>
      <c r="C3" s="13"/>
      <c r="D3" s="13"/>
      <c r="E3" s="13"/>
      <c r="F3" s="13"/>
    </row>
    <row r="4" spans="1:7" x14ac:dyDescent="0.2">
      <c r="A4" s="13"/>
      <c r="B4" s="15"/>
      <c r="C4" s="15"/>
      <c r="D4" s="15"/>
      <c r="E4" s="15"/>
      <c r="F4" s="13"/>
    </row>
    <row r="5" spans="1:7" x14ac:dyDescent="0.2">
      <c r="A5" s="13" t="s">
        <v>30</v>
      </c>
      <c r="B5" s="15"/>
      <c r="C5" s="15"/>
      <c r="D5" s="15"/>
      <c r="E5" s="15"/>
      <c r="F5" s="13"/>
    </row>
    <row r="6" spans="1:7" x14ac:dyDescent="0.2">
      <c r="A6" s="13"/>
      <c r="B6" s="15"/>
      <c r="C6" s="15"/>
      <c r="D6" s="15"/>
      <c r="E6" s="15"/>
      <c r="F6" s="13"/>
    </row>
    <row r="7" spans="1:7" x14ac:dyDescent="0.2">
      <c r="A7" s="1" t="s">
        <v>12</v>
      </c>
      <c r="B7" s="1"/>
      <c r="C7" s="1"/>
      <c r="D7" s="1"/>
      <c r="E7" s="1"/>
      <c r="F7" s="1"/>
      <c r="G7" s="2"/>
    </row>
    <row r="8" spans="1:7" x14ac:dyDescent="0.2">
      <c r="A8" s="2"/>
      <c r="B8" s="2"/>
      <c r="C8" s="2"/>
      <c r="D8" s="2"/>
      <c r="E8" s="2"/>
      <c r="F8" s="2"/>
      <c r="G8" s="2"/>
    </row>
    <row r="9" spans="1:7" x14ac:dyDescent="0.2">
      <c r="A9" s="2"/>
      <c r="B9" s="4" t="s">
        <v>13</v>
      </c>
      <c r="C9" s="4"/>
      <c r="D9" s="4" t="s">
        <v>14</v>
      </c>
      <c r="E9" s="4"/>
      <c r="F9" s="4" t="s">
        <v>15</v>
      </c>
      <c r="G9" s="2"/>
    </row>
    <row r="10" spans="1:7" x14ac:dyDescent="0.2">
      <c r="A10" s="2" t="s">
        <v>25</v>
      </c>
      <c r="B10" s="17">
        <f>B25+B24</f>
        <v>1600000</v>
      </c>
      <c r="C10" s="3"/>
      <c r="D10" s="17">
        <f>D25+D24</f>
        <v>1500000</v>
      </c>
      <c r="E10" s="3"/>
      <c r="F10" s="16">
        <v>240000</v>
      </c>
      <c r="G10" s="2"/>
    </row>
    <row r="11" spans="1:7" x14ac:dyDescent="0.2">
      <c r="A11" s="2" t="s">
        <v>16</v>
      </c>
      <c r="B11" s="5">
        <f>B12+B14-B13</f>
        <v>120000</v>
      </c>
      <c r="C11" s="6" t="s">
        <v>26</v>
      </c>
      <c r="D11" s="7">
        <v>60000</v>
      </c>
      <c r="E11" s="7"/>
      <c r="F11" s="7">
        <v>7500</v>
      </c>
      <c r="G11" s="2"/>
    </row>
    <row r="12" spans="1:7" x14ac:dyDescent="0.2">
      <c r="A12" s="2" t="s">
        <v>17</v>
      </c>
      <c r="B12" s="7">
        <v>180000</v>
      </c>
      <c r="C12" s="7"/>
      <c r="D12" s="8">
        <f>D11+D13-D14</f>
        <v>30000</v>
      </c>
      <c r="E12" s="6" t="s">
        <v>26</v>
      </c>
      <c r="F12" s="7">
        <v>15000</v>
      </c>
      <c r="G12" s="2"/>
    </row>
    <row r="13" spans="1:7" x14ac:dyDescent="0.2">
      <c r="A13" s="2" t="s">
        <v>2</v>
      </c>
      <c r="B13" s="7">
        <v>200000</v>
      </c>
      <c r="C13" s="7"/>
      <c r="D13" s="7">
        <v>255000</v>
      </c>
      <c r="E13" s="7"/>
      <c r="F13" s="8">
        <f>F14-F11+F12</f>
        <v>35000</v>
      </c>
      <c r="G13" s="6" t="s">
        <v>26</v>
      </c>
    </row>
    <row r="14" spans="1:7" x14ac:dyDescent="0.2">
      <c r="A14" s="2" t="s">
        <v>18</v>
      </c>
      <c r="B14" s="7">
        <v>140000</v>
      </c>
      <c r="C14" s="7"/>
      <c r="D14" s="7">
        <v>285000</v>
      </c>
      <c r="E14" s="7"/>
      <c r="F14" s="8">
        <f>F17-F16-F15</f>
        <v>27500</v>
      </c>
      <c r="G14" s="6" t="s">
        <v>26</v>
      </c>
    </row>
    <row r="15" spans="1:7" x14ac:dyDescent="0.2">
      <c r="A15" s="2" t="s">
        <v>3</v>
      </c>
      <c r="B15" s="8">
        <f>B17-B16-B14</f>
        <v>400000</v>
      </c>
      <c r="C15" s="6" t="s">
        <v>26</v>
      </c>
      <c r="D15" s="7">
        <v>300000</v>
      </c>
      <c r="E15" s="7"/>
      <c r="F15" s="7">
        <v>62500</v>
      </c>
      <c r="G15" s="2"/>
    </row>
    <row r="16" spans="1:7" x14ac:dyDescent="0.2">
      <c r="A16" s="2" t="s">
        <v>19</v>
      </c>
      <c r="B16" s="7">
        <v>500000</v>
      </c>
      <c r="C16" s="7"/>
      <c r="D16" s="8">
        <f>D17-D15-D14</f>
        <v>450000</v>
      </c>
      <c r="E16" s="6" t="s">
        <v>26</v>
      </c>
      <c r="F16" s="7">
        <v>80000</v>
      </c>
      <c r="G16" s="2"/>
    </row>
    <row r="17" spans="1:7" x14ac:dyDescent="0.2">
      <c r="A17" s="2" t="s">
        <v>4</v>
      </c>
      <c r="B17" s="7">
        <v>1040000</v>
      </c>
      <c r="C17" s="7"/>
      <c r="D17" s="7">
        <v>1035000</v>
      </c>
      <c r="E17" s="7"/>
      <c r="F17" s="7">
        <v>170000</v>
      </c>
      <c r="G17" s="2"/>
    </row>
    <row r="18" spans="1:7" x14ac:dyDescent="0.2">
      <c r="A18" s="2" t="s">
        <v>20</v>
      </c>
      <c r="B18" s="7">
        <v>70000</v>
      </c>
      <c r="C18" s="7"/>
      <c r="D18" s="7">
        <v>60000</v>
      </c>
      <c r="E18" s="7"/>
      <c r="F18" s="8">
        <f>F20-F17+F19</f>
        <v>7500</v>
      </c>
      <c r="G18" s="6" t="s">
        <v>26</v>
      </c>
    </row>
    <row r="19" spans="1:7" x14ac:dyDescent="0.2">
      <c r="A19" s="2" t="s">
        <v>21</v>
      </c>
      <c r="B19" s="8">
        <f>B17+B18-B20</f>
        <v>60000</v>
      </c>
      <c r="C19" s="6" t="s">
        <v>26</v>
      </c>
      <c r="D19" s="7">
        <v>105000</v>
      </c>
      <c r="E19" s="7"/>
      <c r="F19" s="7">
        <v>2500</v>
      </c>
      <c r="G19" s="2"/>
    </row>
    <row r="20" spans="1:7" x14ac:dyDescent="0.2">
      <c r="A20" s="2" t="s">
        <v>5</v>
      </c>
      <c r="B20" s="7">
        <v>1050000</v>
      </c>
      <c r="C20" s="7"/>
      <c r="D20" s="8">
        <f>D17+D18-D19</f>
        <v>990000</v>
      </c>
      <c r="E20" s="6" t="s">
        <v>26</v>
      </c>
      <c r="F20" s="7">
        <v>175000</v>
      </c>
      <c r="G20" s="2"/>
    </row>
    <row r="21" spans="1:7" x14ac:dyDescent="0.2">
      <c r="A21" s="2" t="s">
        <v>22</v>
      </c>
      <c r="B21" s="7">
        <v>100000</v>
      </c>
      <c r="C21" s="9"/>
      <c r="D21" s="7">
        <v>120000</v>
      </c>
      <c r="E21" s="7"/>
      <c r="F21" s="8">
        <f>F22-F20</f>
        <v>10000</v>
      </c>
      <c r="G21" s="6" t="s">
        <v>26</v>
      </c>
    </row>
    <row r="22" spans="1:7" x14ac:dyDescent="0.2">
      <c r="A22" s="2" t="s">
        <v>23</v>
      </c>
      <c r="B22" s="8">
        <f>B20+B21</f>
        <v>1150000</v>
      </c>
      <c r="C22" s="10" t="s">
        <v>26</v>
      </c>
      <c r="D22" s="8">
        <f>D20+D21</f>
        <v>1110000</v>
      </c>
      <c r="E22" s="10" t="s">
        <v>26</v>
      </c>
      <c r="F22" s="7">
        <v>185000</v>
      </c>
      <c r="G22" s="2"/>
    </row>
    <row r="23" spans="1:7" x14ac:dyDescent="0.2">
      <c r="A23" s="2" t="s">
        <v>24</v>
      </c>
      <c r="B23" s="8">
        <f>B21+B20-B24</f>
        <v>60000</v>
      </c>
      <c r="C23" s="10" t="s">
        <v>26</v>
      </c>
      <c r="D23" s="8">
        <f>D21+D20-D24</f>
        <v>120000</v>
      </c>
      <c r="E23" s="6" t="s">
        <v>26</v>
      </c>
      <c r="F23" s="7">
        <v>12500</v>
      </c>
      <c r="G23" s="2"/>
    </row>
    <row r="24" spans="1:7" x14ac:dyDescent="0.2">
      <c r="A24" s="2" t="s">
        <v>6</v>
      </c>
      <c r="B24" s="7">
        <v>1090000</v>
      </c>
      <c r="C24" s="7"/>
      <c r="D24" s="7">
        <v>990000</v>
      </c>
      <c r="E24" s="7"/>
      <c r="F24" s="8">
        <f>F21+F20-F23</f>
        <v>172500</v>
      </c>
      <c r="G24" s="6" t="s">
        <v>26</v>
      </c>
    </row>
    <row r="25" spans="1:7" x14ac:dyDescent="0.2">
      <c r="A25" s="2" t="s">
        <v>7</v>
      </c>
      <c r="B25" s="7">
        <v>510000</v>
      </c>
      <c r="C25" s="7"/>
      <c r="D25" s="7">
        <v>510000</v>
      </c>
      <c r="E25" s="7"/>
      <c r="F25" s="8">
        <f>F10-F24</f>
        <v>67500</v>
      </c>
      <c r="G25" s="6" t="s">
        <v>26</v>
      </c>
    </row>
    <row r="26" spans="1:7" x14ac:dyDescent="0.2">
      <c r="A26" s="2" t="s">
        <v>8</v>
      </c>
      <c r="B26" s="8">
        <f>B25-B27</f>
        <v>210000</v>
      </c>
      <c r="C26" s="6" t="s">
        <v>26</v>
      </c>
      <c r="D26" s="7">
        <v>225000</v>
      </c>
      <c r="E26" s="7"/>
      <c r="F26" s="8">
        <f>F25-F27</f>
        <v>22500</v>
      </c>
      <c r="G26" s="6" t="s">
        <v>26</v>
      </c>
    </row>
    <row r="27" spans="1:7" x14ac:dyDescent="0.2">
      <c r="A27" s="2" t="s">
        <v>9</v>
      </c>
      <c r="B27" s="7">
        <v>300000</v>
      </c>
      <c r="C27" s="7"/>
      <c r="D27" s="8">
        <f>D25-D26</f>
        <v>285000</v>
      </c>
      <c r="E27" s="6" t="s">
        <v>26</v>
      </c>
      <c r="F27" s="7">
        <v>45000</v>
      </c>
      <c r="G27" s="2"/>
    </row>
    <row r="28" spans="1:7" x14ac:dyDescent="0.2">
      <c r="A28" s="2" t="s">
        <v>10</v>
      </c>
      <c r="B28" s="7">
        <v>80000</v>
      </c>
      <c r="C28" s="7"/>
      <c r="D28" s="7">
        <v>135000</v>
      </c>
      <c r="E28" s="7"/>
      <c r="F28" s="8">
        <f>F27-F29</f>
        <v>17500</v>
      </c>
      <c r="G28" s="6" t="s">
        <v>26</v>
      </c>
    </row>
    <row r="29" spans="1:7" x14ac:dyDescent="0.2">
      <c r="A29" s="2" t="s">
        <v>11</v>
      </c>
      <c r="B29" s="8">
        <f>B27-B28</f>
        <v>220000</v>
      </c>
      <c r="C29" s="6" t="s">
        <v>26</v>
      </c>
      <c r="D29" s="8">
        <f>D27-D28</f>
        <v>150000</v>
      </c>
      <c r="E29" s="10" t="s">
        <v>26</v>
      </c>
      <c r="F29" s="7">
        <v>27500</v>
      </c>
      <c r="G29" s="2"/>
    </row>
  </sheetData>
  <sheetProtection password="C662" sheet="1" objects="1" scenarios="1" selectLockedCells="1" selectUnlockedCells="1"/>
  <mergeCells count="2">
    <mergeCell ref="C1:G1"/>
    <mergeCell ref="C2:G2"/>
  </mergeCells>
  <phoneticPr fontId="5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2.75" x14ac:dyDescent="0.2"/>
  <cols>
    <col min="1" max="1" width="32.42578125" customWidth="1"/>
    <col min="2" max="2" width="13.5703125" bestFit="1" customWidth="1"/>
    <col min="3" max="3" width="5.28515625" customWidth="1"/>
    <col min="4" max="4" width="10.28515625" bestFit="1" customWidth="1"/>
    <col min="5" max="5" width="7.140625" customWidth="1"/>
    <col min="6" max="6" width="13.42578125" bestFit="1" customWidth="1"/>
    <col min="7" max="7" width="2.140625" bestFit="1" customWidth="1"/>
  </cols>
  <sheetData>
    <row r="1" spans="1:7" x14ac:dyDescent="0.2">
      <c r="A1" s="11" t="s">
        <v>29</v>
      </c>
      <c r="B1" s="12" t="s">
        <v>0</v>
      </c>
      <c r="C1" s="35" t="s">
        <v>27</v>
      </c>
      <c r="D1" s="35"/>
      <c r="E1" s="35"/>
      <c r="F1" s="35"/>
      <c r="G1" s="35"/>
    </row>
    <row r="2" spans="1:7" x14ac:dyDescent="0.2">
      <c r="A2" s="13"/>
      <c r="B2" s="12" t="s">
        <v>1</v>
      </c>
      <c r="C2" s="36" t="s">
        <v>28</v>
      </c>
      <c r="D2" s="36"/>
      <c r="E2" s="36"/>
      <c r="F2" s="36"/>
      <c r="G2" s="36"/>
    </row>
    <row r="3" spans="1:7" x14ac:dyDescent="0.2">
      <c r="A3" s="13"/>
      <c r="B3" s="14"/>
      <c r="C3" s="13"/>
      <c r="D3" s="13"/>
      <c r="E3" s="13"/>
      <c r="F3" s="13"/>
    </row>
    <row r="4" spans="1:7" x14ac:dyDescent="0.2">
      <c r="A4" s="13"/>
      <c r="B4" s="15"/>
      <c r="C4" s="15"/>
      <c r="D4" s="15"/>
      <c r="E4" s="15"/>
      <c r="F4" s="13"/>
    </row>
    <row r="5" spans="1:7" x14ac:dyDescent="0.2">
      <c r="A5" s="13" t="s">
        <v>30</v>
      </c>
      <c r="B5" s="15"/>
      <c r="C5" s="15"/>
      <c r="D5" s="15"/>
      <c r="E5" s="15"/>
      <c r="F5" s="13"/>
    </row>
    <row r="6" spans="1:7" x14ac:dyDescent="0.2">
      <c r="A6" s="13"/>
      <c r="B6" s="15"/>
      <c r="C6" s="15"/>
      <c r="D6" s="15"/>
      <c r="E6" s="15"/>
      <c r="F6" s="13"/>
    </row>
    <row r="7" spans="1:7" x14ac:dyDescent="0.2">
      <c r="A7" s="1" t="s">
        <v>12</v>
      </c>
      <c r="B7" s="1"/>
      <c r="C7" s="1"/>
      <c r="D7" s="1"/>
      <c r="E7" s="1"/>
      <c r="F7" s="1"/>
      <c r="G7" s="2"/>
    </row>
    <row r="8" spans="1:7" x14ac:dyDescent="0.2">
      <c r="A8" s="2"/>
      <c r="B8" s="2"/>
      <c r="C8" s="2"/>
      <c r="D8" s="2"/>
      <c r="E8" s="2"/>
      <c r="F8" s="2"/>
      <c r="G8" s="2"/>
    </row>
    <row r="9" spans="1:7" x14ac:dyDescent="0.2">
      <c r="A9" s="2"/>
      <c r="B9" s="4" t="s">
        <v>13</v>
      </c>
      <c r="C9" s="4"/>
      <c r="D9" s="4" t="s">
        <v>14</v>
      </c>
      <c r="E9" s="4"/>
      <c r="F9" s="4" t="s">
        <v>15</v>
      </c>
      <c r="G9" s="2"/>
    </row>
    <row r="10" spans="1:7" x14ac:dyDescent="0.2">
      <c r="A10" s="2" t="s">
        <v>25</v>
      </c>
      <c r="B10" s="17">
        <v>1600000</v>
      </c>
      <c r="C10" s="3"/>
      <c r="D10" s="17">
        <v>1500000</v>
      </c>
      <c r="E10" s="3"/>
      <c r="F10" s="16">
        <v>240000</v>
      </c>
      <c r="G10" s="2"/>
    </row>
    <row r="11" spans="1:7" x14ac:dyDescent="0.2">
      <c r="A11" s="2" t="s">
        <v>16</v>
      </c>
      <c r="B11" s="5">
        <v>120000</v>
      </c>
      <c r="C11" s="6" t="s">
        <v>26</v>
      </c>
      <c r="D11" s="7">
        <v>60000</v>
      </c>
      <c r="E11" s="7"/>
      <c r="F11" s="7">
        <v>7500</v>
      </c>
      <c r="G11" s="2"/>
    </row>
    <row r="12" spans="1:7" x14ac:dyDescent="0.2">
      <c r="A12" s="2" t="s">
        <v>17</v>
      </c>
      <c r="B12" s="7">
        <v>180000</v>
      </c>
      <c r="C12" s="7"/>
      <c r="D12" s="8">
        <v>30000</v>
      </c>
      <c r="E12" s="6" t="s">
        <v>26</v>
      </c>
      <c r="F12" s="7">
        <v>15000</v>
      </c>
      <c r="G12" s="2"/>
    </row>
    <row r="13" spans="1:7" x14ac:dyDescent="0.2">
      <c r="A13" s="2" t="s">
        <v>2</v>
      </c>
      <c r="B13" s="7">
        <v>200000</v>
      </c>
      <c r="C13" s="7"/>
      <c r="D13" s="7">
        <v>255000</v>
      </c>
      <c r="E13" s="7"/>
      <c r="F13" s="8">
        <v>35000</v>
      </c>
      <c r="G13" s="6" t="s">
        <v>26</v>
      </c>
    </row>
    <row r="14" spans="1:7" x14ac:dyDescent="0.2">
      <c r="A14" s="2" t="s">
        <v>18</v>
      </c>
      <c r="B14" s="7">
        <v>140000</v>
      </c>
      <c r="C14" s="7"/>
      <c r="D14" s="7">
        <v>285000</v>
      </c>
      <c r="E14" s="7"/>
      <c r="F14" s="8">
        <v>27500</v>
      </c>
      <c r="G14" s="6" t="s">
        <v>26</v>
      </c>
    </row>
    <row r="15" spans="1:7" x14ac:dyDescent="0.2">
      <c r="A15" s="2" t="s">
        <v>3</v>
      </c>
      <c r="B15" s="8">
        <v>400000</v>
      </c>
      <c r="C15" s="6" t="s">
        <v>26</v>
      </c>
      <c r="D15" s="7">
        <v>300000</v>
      </c>
      <c r="E15" s="7"/>
      <c r="F15" s="7">
        <v>62500</v>
      </c>
      <c r="G15" s="2"/>
    </row>
    <row r="16" spans="1:7" x14ac:dyDescent="0.2">
      <c r="A16" s="2" t="s">
        <v>19</v>
      </c>
      <c r="B16" s="7">
        <v>500000</v>
      </c>
      <c r="C16" s="7"/>
      <c r="D16" s="8">
        <v>450000</v>
      </c>
      <c r="E16" s="6" t="s">
        <v>26</v>
      </c>
      <c r="F16" s="7">
        <v>80000</v>
      </c>
      <c r="G16" s="2"/>
    </row>
    <row r="17" spans="1:7" x14ac:dyDescent="0.2">
      <c r="A17" s="2" t="s">
        <v>4</v>
      </c>
      <c r="B17" s="7">
        <v>1040000</v>
      </c>
      <c r="C17" s="7"/>
      <c r="D17" s="7">
        <v>1035000</v>
      </c>
      <c r="E17" s="7"/>
      <c r="F17" s="7">
        <v>170000</v>
      </c>
      <c r="G17" s="2"/>
    </row>
    <row r="18" spans="1:7" x14ac:dyDescent="0.2">
      <c r="A18" s="2" t="s">
        <v>20</v>
      </c>
      <c r="B18" s="7">
        <v>70000</v>
      </c>
      <c r="C18" s="7"/>
      <c r="D18" s="7">
        <v>60000</v>
      </c>
      <c r="E18" s="7"/>
      <c r="F18" s="8">
        <v>7500</v>
      </c>
      <c r="G18" s="6" t="s">
        <v>26</v>
      </c>
    </row>
    <row r="19" spans="1:7" x14ac:dyDescent="0.2">
      <c r="A19" s="2" t="s">
        <v>21</v>
      </c>
      <c r="B19" s="8">
        <v>60000</v>
      </c>
      <c r="C19" s="6" t="s">
        <v>26</v>
      </c>
      <c r="D19" s="7">
        <v>105000</v>
      </c>
      <c r="E19" s="7"/>
      <c r="F19" s="7">
        <v>2500</v>
      </c>
      <c r="G19" s="2"/>
    </row>
    <row r="20" spans="1:7" x14ac:dyDescent="0.2">
      <c r="A20" s="2" t="s">
        <v>5</v>
      </c>
      <c r="B20" s="7">
        <v>1050000</v>
      </c>
      <c r="C20" s="7"/>
      <c r="D20" s="8">
        <v>990000</v>
      </c>
      <c r="E20" s="6" t="s">
        <v>26</v>
      </c>
      <c r="F20" s="7">
        <v>175000</v>
      </c>
      <c r="G20" s="2"/>
    </row>
    <row r="21" spans="1:7" x14ac:dyDescent="0.2">
      <c r="A21" s="2" t="s">
        <v>22</v>
      </c>
      <c r="B21" s="7">
        <v>100000</v>
      </c>
      <c r="C21" s="9"/>
      <c r="D21" s="7">
        <v>120000</v>
      </c>
      <c r="E21" s="7"/>
      <c r="F21" s="8">
        <v>10000</v>
      </c>
      <c r="G21" s="6" t="s">
        <v>26</v>
      </c>
    </row>
    <row r="22" spans="1:7" x14ac:dyDescent="0.2">
      <c r="A22" s="2" t="s">
        <v>23</v>
      </c>
      <c r="B22" s="8">
        <v>1150000</v>
      </c>
      <c r="C22" s="10" t="s">
        <v>26</v>
      </c>
      <c r="D22" s="8">
        <v>1110000</v>
      </c>
      <c r="E22" s="10" t="s">
        <v>26</v>
      </c>
      <c r="F22" s="7">
        <v>185000</v>
      </c>
      <c r="G22" s="2"/>
    </row>
    <row r="23" spans="1:7" x14ac:dyDescent="0.2">
      <c r="A23" s="2" t="s">
        <v>24</v>
      </c>
      <c r="B23" s="8">
        <v>60000</v>
      </c>
      <c r="C23" s="10" t="s">
        <v>26</v>
      </c>
      <c r="D23" s="8">
        <v>120000</v>
      </c>
      <c r="E23" s="6" t="s">
        <v>26</v>
      </c>
      <c r="F23" s="7">
        <v>12500</v>
      </c>
      <c r="G23" s="2"/>
    </row>
    <row r="24" spans="1:7" x14ac:dyDescent="0.2">
      <c r="A24" s="2" t="s">
        <v>6</v>
      </c>
      <c r="B24" s="7">
        <v>1090000</v>
      </c>
      <c r="C24" s="7"/>
      <c r="D24" s="7">
        <v>990000</v>
      </c>
      <c r="E24" s="7"/>
      <c r="F24" s="8">
        <v>172500</v>
      </c>
      <c r="G24" s="6" t="s">
        <v>26</v>
      </c>
    </row>
    <row r="25" spans="1:7" x14ac:dyDescent="0.2">
      <c r="A25" s="2" t="s">
        <v>7</v>
      </c>
      <c r="B25" s="7">
        <v>510000</v>
      </c>
      <c r="C25" s="7"/>
      <c r="D25" s="7">
        <v>510000</v>
      </c>
      <c r="E25" s="7"/>
      <c r="F25" s="8">
        <v>67500</v>
      </c>
      <c r="G25" s="6" t="s">
        <v>26</v>
      </c>
    </row>
    <row r="26" spans="1:7" x14ac:dyDescent="0.2">
      <c r="A26" s="2" t="s">
        <v>8</v>
      </c>
      <c r="B26" s="8">
        <v>210000</v>
      </c>
      <c r="C26" s="6" t="s">
        <v>26</v>
      </c>
      <c r="D26" s="7">
        <v>225000</v>
      </c>
      <c r="E26" s="7"/>
      <c r="F26" s="8">
        <v>22500</v>
      </c>
      <c r="G26" s="6" t="s">
        <v>26</v>
      </c>
    </row>
    <row r="27" spans="1:7" x14ac:dyDescent="0.2">
      <c r="A27" s="2" t="s">
        <v>9</v>
      </c>
      <c r="B27" s="7">
        <v>300000</v>
      </c>
      <c r="C27" s="7"/>
      <c r="D27" s="8">
        <v>285000</v>
      </c>
      <c r="E27" s="6" t="s">
        <v>26</v>
      </c>
      <c r="F27" s="7">
        <v>45000</v>
      </c>
      <c r="G27" s="2"/>
    </row>
    <row r="28" spans="1:7" x14ac:dyDescent="0.2">
      <c r="A28" s="2" t="s">
        <v>10</v>
      </c>
      <c r="B28" s="7">
        <v>80000</v>
      </c>
      <c r="C28" s="7"/>
      <c r="D28" s="7">
        <v>135000</v>
      </c>
      <c r="E28" s="7"/>
      <c r="F28" s="8">
        <v>17500</v>
      </c>
      <c r="G28" s="6" t="s">
        <v>26</v>
      </c>
    </row>
    <row r="29" spans="1:7" x14ac:dyDescent="0.2">
      <c r="A29" s="2" t="s">
        <v>11</v>
      </c>
      <c r="B29" s="8">
        <v>220000</v>
      </c>
      <c r="C29" s="6" t="s">
        <v>26</v>
      </c>
      <c r="D29" s="8">
        <v>150000</v>
      </c>
      <c r="E29" s="10" t="s">
        <v>26</v>
      </c>
      <c r="F29" s="7">
        <v>27500</v>
      </c>
      <c r="G29" s="2"/>
    </row>
  </sheetData>
  <sheetProtection password="C662" sheet="1" objects="1" scenarios="1" selectLockedCells="1" selectUnlockedCells="1"/>
  <mergeCells count="2">
    <mergeCell ref="C1:G1"/>
    <mergeCell ref="C2:G2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Problem 2-45</vt:lpstr>
      <vt:lpstr>Problem 2-45 Solution</vt:lpstr>
      <vt:lpstr>Problem 2-45 Solution (2)</vt:lpstr>
    </vt:vector>
  </TitlesOfParts>
  <Company>Hofstra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Ganesh k</cp:lastModifiedBy>
  <cp:lastPrinted>2008-06-23T22:04:09Z</cp:lastPrinted>
  <dcterms:created xsi:type="dcterms:W3CDTF">2008-05-10T14:06:14Z</dcterms:created>
  <dcterms:modified xsi:type="dcterms:W3CDTF">2013-08-29T12:01:03Z</dcterms:modified>
</cp:coreProperties>
</file>