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8800" windowHeight="12210"/>
  </bookViews>
  <sheets>
    <sheet name="Cover" sheetId="6" r:id="rId1"/>
    <sheet name="GivenData" sheetId="1" r:id="rId2"/>
    <sheet name="T-Accounts (Parts 1, 2)" sheetId="2" r:id="rId3"/>
    <sheet name="Part 3" sheetId="10" r:id="rId4"/>
    <sheet name="Part 4" sheetId="13" r:id="rId5"/>
    <sheet name="Part 5" sheetId="5" r:id="rId6"/>
    <sheet name="Part 6" sheetId="12" r:id="rId7"/>
  </sheets>
  <calcPr calcId="171027"/>
</workbook>
</file>

<file path=xl/calcChain.xml><?xml version="1.0" encoding="utf-8"?>
<calcChain xmlns="http://schemas.openxmlformats.org/spreadsheetml/2006/main">
  <c r="D22" i="5" l="1"/>
  <c r="D21" i="5"/>
  <c r="D18" i="5"/>
  <c r="D13" i="5"/>
  <c r="D14" i="5"/>
  <c r="D15" i="5"/>
  <c r="B19" i="5"/>
  <c r="B20" i="5"/>
  <c r="B21" i="5"/>
  <c r="B22" i="5"/>
  <c r="B13" i="5"/>
  <c r="B14" i="5"/>
  <c r="B15" i="5"/>
  <c r="B16" i="5"/>
  <c r="B19" i="13" l="1"/>
  <c r="B18" i="13"/>
  <c r="B17" i="13"/>
  <c r="B16" i="13"/>
  <c r="B15" i="13"/>
  <c r="B14" i="13"/>
  <c r="B13" i="13"/>
  <c r="B12" i="13"/>
  <c r="A3" i="13"/>
  <c r="A2" i="13"/>
  <c r="A1" i="13"/>
  <c r="I45" i="2" l="1"/>
  <c r="B45" i="2"/>
  <c r="C15" i="5"/>
  <c r="C14" i="5"/>
  <c r="C13" i="5"/>
  <c r="A16" i="5"/>
  <c r="A15" i="5"/>
  <c r="A64" i="2"/>
  <c r="F57" i="2"/>
  <c r="A57" i="2"/>
  <c r="F36" i="2"/>
  <c r="A36" i="2"/>
  <c r="I66" i="2"/>
  <c r="A1" i="10"/>
  <c r="A3" i="12"/>
  <c r="A2" i="12"/>
  <c r="A1" i="12"/>
  <c r="B26" i="2"/>
  <c r="B27" i="2"/>
  <c r="B28" i="2"/>
  <c r="B29" i="2"/>
  <c r="B33" i="2" s="1"/>
  <c r="B17" i="5" s="1"/>
  <c r="D27" i="2"/>
  <c r="D28" i="2"/>
  <c r="D29" i="2"/>
  <c r="D30" i="2"/>
  <c r="D31" i="2"/>
  <c r="D32" i="2"/>
  <c r="G26" i="2"/>
  <c r="G29" i="2" s="1"/>
  <c r="G27" i="2"/>
  <c r="B37" i="2"/>
  <c r="B40" i="2"/>
  <c r="G37" i="2"/>
  <c r="G40" i="2"/>
  <c r="B44" i="2"/>
  <c r="B47" i="2" s="1"/>
  <c r="G44" i="2"/>
  <c r="G45" i="2"/>
  <c r="B51" i="2"/>
  <c r="B54" i="2" s="1"/>
  <c r="B52" i="2"/>
  <c r="G51" i="2"/>
  <c r="G52" i="2"/>
  <c r="D58" i="2"/>
  <c r="D61" i="2"/>
  <c r="D16" i="5" s="1"/>
  <c r="I58" i="2"/>
  <c r="I61" i="2"/>
  <c r="D65" i="2"/>
  <c r="D66" i="2"/>
  <c r="D67" i="2"/>
  <c r="B66" i="2"/>
  <c r="I65" i="2"/>
  <c r="I68" i="2" s="1"/>
  <c r="D72" i="2"/>
  <c r="D75" i="2" s="1"/>
  <c r="D73" i="2"/>
  <c r="I72" i="2"/>
  <c r="I75" i="2" s="1"/>
  <c r="A3" i="10"/>
  <c r="A2" i="10"/>
  <c r="A3" i="5"/>
  <c r="A2" i="5"/>
  <c r="A1" i="5"/>
  <c r="A22" i="2"/>
  <c r="A21" i="2"/>
  <c r="A20" i="2"/>
  <c r="C16" i="2"/>
  <c r="D68" i="2"/>
  <c r="E7" i="12" l="1"/>
  <c r="G54" i="2"/>
  <c r="D19" i="5"/>
  <c r="G47" i="2"/>
  <c r="B23" i="5" s="1"/>
  <c r="E8" i="12"/>
  <c r="D23" i="5"/>
  <c r="E9" i="12" l="1"/>
  <c r="D24" i="5"/>
</calcChain>
</file>

<file path=xl/sharedStrings.xml><?xml version="1.0" encoding="utf-8"?>
<sst xmlns="http://schemas.openxmlformats.org/spreadsheetml/2006/main" count="171" uniqueCount="92">
  <si>
    <t>Given Data:</t>
  </si>
  <si>
    <t>Cash</t>
  </si>
  <si>
    <t>Equipment</t>
  </si>
  <si>
    <t>Retained earnings</t>
  </si>
  <si>
    <t>Accounts Receivable</t>
  </si>
  <si>
    <t>Beg. Bal.</t>
  </si>
  <si>
    <t>a)</t>
  </si>
  <si>
    <t>c)</t>
  </si>
  <si>
    <t>End. Bal.</t>
  </si>
  <si>
    <t>Example:</t>
  </si>
  <si>
    <t>b)</t>
  </si>
  <si>
    <t>d)</t>
  </si>
  <si>
    <t>e)</t>
  </si>
  <si>
    <t>f)</t>
  </si>
  <si>
    <t>g)</t>
  </si>
  <si>
    <t>i)</t>
  </si>
  <si>
    <t>j)</t>
  </si>
  <si>
    <t>h)</t>
  </si>
  <si>
    <t>Student Name:</t>
  </si>
  <si>
    <t>Class:</t>
  </si>
  <si>
    <t>&lt;Type your name here&gt;</t>
  </si>
  <si>
    <t>&lt;Type your class here&gt;</t>
  </si>
  <si>
    <t>Assets</t>
  </si>
  <si>
    <t>Total assets</t>
  </si>
  <si>
    <t>Total current assets</t>
  </si>
  <si>
    <t>Total liabilities</t>
  </si>
  <si>
    <t>Total current liabilities</t>
  </si>
  <si>
    <t>1) "Beg. Bal." for beginning balance</t>
  </si>
  <si>
    <t>2)  The letter of the corresponding journal entry</t>
  </si>
  <si>
    <t>INSTRUCTIONS FOR FILLING IN T-ACCOUNTS</t>
  </si>
  <si>
    <t>For each figure you enter in a T-account, indicate beside it one of the following:</t>
  </si>
  <si>
    <t>Short-term investments</t>
  </si>
  <si>
    <t>Factory building</t>
  </si>
  <si>
    <t>Intangibles</t>
  </si>
  <si>
    <t>Cost of equipment purchased</t>
  </si>
  <si>
    <t>Cash paid for equipment purchased</t>
  </si>
  <si>
    <t>Cash paid on note in transaction (a)</t>
  </si>
  <si>
    <t>Cash paid to purchase a patent (an intangible asset)</t>
  </si>
  <si>
    <t>Cost to build an addition to the factory</t>
  </si>
  <si>
    <t>Cash paid for the addition</t>
  </si>
  <si>
    <t>Annual salary of the new president hired at the end of the year</t>
  </si>
  <si>
    <t>(Signed a one year note for the balance)</t>
  </si>
  <si>
    <t>Cash refund for returning defective equipment to the manufacturer</t>
  </si>
  <si>
    <t>Parts 1 and 2</t>
  </si>
  <si>
    <t>Part 3</t>
  </si>
  <si>
    <t>Part 5</t>
  </si>
  <si>
    <t>3) "End. Bal." for ending balance.</t>
  </si>
  <si>
    <t>You should enter a beginning balance for each account. The T-accounts may have more lines than required. See below for an example (the figures are made up):</t>
  </si>
  <si>
    <t>Total liabilities and shareholders' equity</t>
  </si>
  <si>
    <t>Total shareholders' equity</t>
  </si>
  <si>
    <t>Explain your response to transaction (i).</t>
  </si>
  <si>
    <r>
      <t>Excel Templates Problem 2</t>
    </r>
    <r>
      <rPr>
        <b/>
        <sz val="12"/>
        <rFont val="Arial"/>
        <family val="2"/>
      </rPr>
      <t>–</t>
    </r>
    <r>
      <rPr>
        <b/>
        <sz val="12"/>
        <rFont val="Arial"/>
        <family val="2"/>
      </rPr>
      <t>3</t>
    </r>
  </si>
  <si>
    <t>Liabilities</t>
  </si>
  <si>
    <t>Shareholders' Equity</t>
  </si>
  <si>
    <t>Investments (short-term)</t>
  </si>
  <si>
    <t>Inventories</t>
  </si>
  <si>
    <t>Notes receivable (long-term)</t>
  </si>
  <si>
    <t>Accrued liabilities</t>
  </si>
  <si>
    <t>Short-term borrowings</t>
  </si>
  <si>
    <t>Notes payable (long-term)</t>
  </si>
  <si>
    <t>INJECTION PLASTICS COMPANY</t>
  </si>
  <si>
    <t>Statement of Financial Position</t>
  </si>
  <si>
    <t>Contributed capital</t>
  </si>
  <si>
    <t>Cash received for issuing 2,000 shares</t>
  </si>
  <si>
    <t>Cash loaned to a manager who signed a two-year note</t>
  </si>
  <si>
    <t>Cash paid to purchase short-term investments</t>
  </si>
  <si>
    <t>Notes receivable (long term)</t>
  </si>
  <si>
    <t>Notes receivable</t>
  </si>
  <si>
    <t>Notes payable</t>
  </si>
  <si>
    <t>Current assets</t>
  </si>
  <si>
    <t>Non-current assets</t>
  </si>
  <si>
    <t>Current liabilities</t>
  </si>
  <si>
    <t>Non-current liabilities</t>
  </si>
  <si>
    <t>Current ratio</t>
  </si>
  <si>
    <t>Divide by current liabilities</t>
  </si>
  <si>
    <t xml:space="preserve">What does the current ratio suggest about Injection Plastics Company? </t>
  </si>
  <si>
    <t>From the accounting records at December 31, 2017</t>
  </si>
  <si>
    <t>Investments (short term)</t>
  </si>
  <si>
    <t>Accounts receivable</t>
  </si>
  <si>
    <t>Accounts payable</t>
  </si>
  <si>
    <t>Transactions during 2018:</t>
  </si>
  <si>
    <t>Cash borrowed from the bank on December 31, 2018, in exchange for a note payable June 30, 2019</t>
  </si>
  <si>
    <t>(Signed a three-year note for the balance)</t>
  </si>
  <si>
    <t>As at December 31, 2018</t>
  </si>
  <si>
    <t>Part 6</t>
  </si>
  <si>
    <t>Trial Balance</t>
  </si>
  <si>
    <t>Debit</t>
  </si>
  <si>
    <t>Credit</t>
  </si>
  <si>
    <t>Inventory</t>
  </si>
  <si>
    <t xml:space="preserve">Accrued liabilities </t>
  </si>
  <si>
    <t>Totals</t>
  </si>
  <si>
    <t>Part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</si>
</sst>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 val="doubleAccounting"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5">
    <xf numFmtId="0" fontId="0" fillId="0" borderId="0" xfId="0"/>
    <xf numFmtId="1" fontId="1" fillId="0" borderId="0" xfId="1" applyNumberFormat="1" applyFont="1" applyBorder="1" applyAlignment="1"/>
    <xf numFmtId="0" fontId="2" fillId="0" borderId="0" xfId="0" applyFont="1"/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64" fontId="2" fillId="0" borderId="0" xfId="2" applyNumberFormat="1" applyFont="1"/>
    <xf numFmtId="165" fontId="2" fillId="0" borderId="0" xfId="1" applyNumberFormat="1" applyFont="1"/>
    <xf numFmtId="165" fontId="2" fillId="0" borderId="1" xfId="1" applyNumberFormat="1" applyFont="1" applyBorder="1"/>
    <xf numFmtId="165" fontId="1" fillId="0" borderId="0" xfId="1" applyNumberFormat="1" applyFont="1" applyBorder="1" applyAlignment="1"/>
    <xf numFmtId="164" fontId="1" fillId="0" borderId="0" xfId="2" applyNumberFormat="1" applyFont="1" applyBorder="1" applyAlignment="1"/>
    <xf numFmtId="0" fontId="0" fillId="0" borderId="1" xfId="0" applyBorder="1" applyAlignment="1">
      <alignment horizontal="centerContinuous"/>
    </xf>
    <xf numFmtId="1" fontId="2" fillId="0" borderId="0" xfId="0" applyNumberFormat="1" applyFont="1" applyBorder="1" applyAlignment="1"/>
    <xf numFmtId="165" fontId="2" fillId="0" borderId="0" xfId="1" applyNumberFormat="1" applyFont="1" applyBorder="1" applyAlignment="1"/>
    <xf numFmtId="165" fontId="2" fillId="0" borderId="1" xfId="1" applyNumberFormat="1" applyFont="1" applyBorder="1" applyAlignment="1"/>
    <xf numFmtId="164" fontId="2" fillId="0" borderId="2" xfId="2" applyNumberFormat="1" applyFont="1" applyBorder="1" applyAlignment="1"/>
    <xf numFmtId="43" fontId="2" fillId="0" borderId="0" xfId="1" applyFont="1" applyBorder="1" applyAlignment="1"/>
    <xf numFmtId="0" fontId="0" fillId="2" borderId="0" xfId="0" applyFill="1"/>
    <xf numFmtId="165" fontId="2" fillId="0" borderId="0" xfId="1" applyNumberFormat="1" applyFont="1" applyBorder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" fontId="1" fillId="0" borderId="0" xfId="1" applyNumberFormat="1" applyFont="1" applyBorder="1" applyAlignment="1">
      <alignment horizontal="centerContinuous"/>
    </xf>
    <xf numFmtId="165" fontId="1" fillId="0" borderId="1" xfId="1" applyNumberFormat="1" applyFont="1" applyBorder="1" applyAlignment="1"/>
    <xf numFmtId="165" fontId="0" fillId="0" borderId="0" xfId="1" applyNumberFormat="1" applyFont="1"/>
    <xf numFmtId="1" fontId="4" fillId="0" borderId="0" xfId="1" applyNumberFormat="1" applyFont="1" applyBorder="1" applyAlignment="1"/>
    <xf numFmtId="0" fontId="4" fillId="0" borderId="0" xfId="0" applyFont="1" applyFill="1"/>
    <xf numFmtId="0" fontId="3" fillId="0" borderId="1" xfId="0" applyFont="1" applyBorder="1" applyAlignment="1">
      <alignment horizontal="centerContinuous"/>
    </xf>
    <xf numFmtId="1" fontId="3" fillId="0" borderId="1" xfId="1" applyNumberFormat="1" applyFont="1" applyBorder="1" applyAlignment="1">
      <alignment horizontal="centerContinuous"/>
    </xf>
    <xf numFmtId="1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 indent="2"/>
    </xf>
    <xf numFmtId="1" fontId="1" fillId="0" borderId="0" xfId="1" applyNumberFormat="1" applyFont="1" applyBorder="1" applyAlignment="1">
      <alignment wrapText="1"/>
    </xf>
    <xf numFmtId="0" fontId="0" fillId="0" borderId="0" xfId="0" applyAlignment="1">
      <alignment vertical="top"/>
    </xf>
    <xf numFmtId="165" fontId="0" fillId="0" borderId="0" xfId="1" applyNumberFormat="1" applyFont="1" applyFill="1"/>
    <xf numFmtId="165" fontId="0" fillId="3" borderId="3" xfId="1" applyNumberFormat="1" applyFont="1" applyFill="1" applyBorder="1" applyAlignment="1">
      <alignment horizontal="left" wrapText="1" indent="1"/>
    </xf>
    <xf numFmtId="165" fontId="0" fillId="3" borderId="4" xfId="1" applyNumberFormat="1" applyFont="1" applyFill="1" applyBorder="1" applyAlignment="1">
      <alignment horizontal="left" wrapText="1" indent="1"/>
    </xf>
    <xf numFmtId="165" fontId="0" fillId="3" borderId="5" xfId="1" applyNumberFormat="1" applyFont="1" applyFill="1" applyBorder="1" applyAlignment="1">
      <alignment horizontal="left" wrapText="1" indent="1"/>
    </xf>
    <xf numFmtId="165" fontId="4" fillId="3" borderId="6" xfId="1" applyNumberFormat="1" applyFont="1" applyFill="1" applyBorder="1" applyAlignment="1">
      <alignment horizontal="center" wrapText="1"/>
    </xf>
    <xf numFmtId="165" fontId="4" fillId="3" borderId="0" xfId="1" applyNumberFormat="1" applyFont="1" applyFill="1" applyBorder="1" applyAlignment="1">
      <alignment horizontal="center" wrapText="1"/>
    </xf>
    <xf numFmtId="165" fontId="4" fillId="3" borderId="7" xfId="1" applyNumberFormat="1" applyFont="1" applyFill="1" applyBorder="1" applyAlignment="1">
      <alignment horizontal="center" wrapText="1"/>
    </xf>
    <xf numFmtId="165" fontId="0" fillId="3" borderId="6" xfId="1" applyNumberFormat="1" applyFont="1" applyFill="1" applyBorder="1" applyAlignment="1">
      <alignment horizontal="left" wrapText="1" indent="1"/>
    </xf>
    <xf numFmtId="165" fontId="0" fillId="3" borderId="0" xfId="1" applyNumberFormat="1" applyFont="1" applyFill="1" applyBorder="1" applyAlignment="1">
      <alignment horizontal="left" wrapText="1" indent="1"/>
    </xf>
    <xf numFmtId="165" fontId="0" fillId="3" borderId="7" xfId="1" applyNumberFormat="1" applyFont="1" applyFill="1" applyBorder="1" applyAlignment="1">
      <alignment horizontal="left" wrapText="1" indent="1"/>
    </xf>
    <xf numFmtId="165" fontId="0" fillId="3" borderId="6" xfId="1" applyNumberFormat="1" applyFont="1" applyFill="1" applyBorder="1"/>
    <xf numFmtId="165" fontId="0" fillId="3" borderId="0" xfId="1" applyNumberFormat="1" applyFont="1" applyFill="1" applyBorder="1"/>
    <xf numFmtId="165" fontId="0" fillId="3" borderId="7" xfId="1" applyNumberFormat="1" applyFont="1" applyFill="1" applyBorder="1"/>
    <xf numFmtId="165" fontId="4" fillId="3" borderId="0" xfId="1" applyNumberFormat="1" applyFont="1" applyFill="1" applyBorder="1"/>
    <xf numFmtId="165" fontId="2" fillId="3" borderId="0" xfId="1" applyNumberFormat="1" applyFont="1" applyFill="1" applyBorder="1"/>
    <xf numFmtId="165" fontId="2" fillId="3" borderId="1" xfId="1" applyNumberFormat="1" applyFont="1" applyFill="1" applyBorder="1" applyAlignment="1">
      <alignment horizontal="centerContinuous"/>
    </xf>
    <xf numFmtId="165" fontId="2" fillId="3" borderId="3" xfId="1" applyNumberFormat="1" applyFont="1" applyFill="1" applyBorder="1"/>
    <xf numFmtId="165" fontId="2" fillId="3" borderId="6" xfId="1" applyNumberFormat="1" applyFont="1" applyFill="1" applyBorder="1"/>
    <xf numFmtId="165" fontId="0" fillId="3" borderId="8" xfId="1" applyNumberFormat="1" applyFont="1" applyFill="1" applyBorder="1"/>
    <xf numFmtId="165" fontId="0" fillId="3" borderId="1" xfId="1" applyNumberFormat="1" applyFont="1" applyFill="1" applyBorder="1"/>
    <xf numFmtId="165" fontId="0" fillId="3" borderId="9" xfId="1" applyNumberFormat="1" applyFont="1" applyFill="1" applyBorder="1"/>
    <xf numFmtId="165" fontId="4" fillId="0" borderId="0" xfId="1" applyNumberFormat="1" applyFont="1" applyFill="1"/>
    <xf numFmtId="165" fontId="4" fillId="0" borderId="1" xfId="1" applyNumberFormat="1" applyFont="1" applyFill="1" applyBorder="1" applyAlignment="1">
      <alignment horizontal="centerContinuous"/>
    </xf>
    <xf numFmtId="165" fontId="0" fillId="0" borderId="3" xfId="1" applyNumberFormat="1" applyFont="1" applyFill="1" applyBorder="1"/>
    <xf numFmtId="165" fontId="0" fillId="0" borderId="0" xfId="1" applyNumberFormat="1" applyFont="1" applyFill="1" applyBorder="1"/>
    <xf numFmtId="165" fontId="0" fillId="0" borderId="6" xfId="1" applyNumberFormat="1" applyFont="1" applyFill="1" applyBorder="1"/>
    <xf numFmtId="165" fontId="0" fillId="0" borderId="1" xfId="1" applyNumberFormat="1" applyFont="1" applyFill="1" applyBorder="1"/>
    <xf numFmtId="165" fontId="0" fillId="0" borderId="9" xfId="1" applyNumberFormat="1" applyFont="1" applyFill="1" applyBorder="1"/>
    <xf numFmtId="165" fontId="0" fillId="0" borderId="8" xfId="1" applyNumberFormat="1" applyFont="1" applyFill="1" applyBorder="1"/>
    <xf numFmtId="165" fontId="4" fillId="0" borderId="0" xfId="1" applyNumberFormat="1" applyFont="1" applyFill="1" applyBorder="1"/>
    <xf numFmtId="165" fontId="6" fillId="0" borderId="0" xfId="1" applyNumberFormat="1" applyFont="1" applyFill="1" applyBorder="1"/>
    <xf numFmtId="165" fontId="4" fillId="0" borderId="6" xfId="1" applyNumberFormat="1" applyFont="1" applyFill="1" applyBorder="1"/>
    <xf numFmtId="43" fontId="1" fillId="0" borderId="0" xfId="1" applyBorder="1"/>
    <xf numFmtId="164" fontId="0" fillId="0" borderId="0" xfId="0" applyNumberFormat="1"/>
    <xf numFmtId="164" fontId="0" fillId="0" borderId="0" xfId="2" applyNumberFormat="1" applyFont="1"/>
    <xf numFmtId="165" fontId="6" fillId="3" borderId="0" xfId="1" applyNumberFormat="1" applyFont="1" applyFill="1" applyBorder="1"/>
    <xf numFmtId="165" fontId="4" fillId="3" borderId="6" xfId="1" applyNumberFormat="1" applyFont="1" applyFill="1" applyBorder="1"/>
    <xf numFmtId="165" fontId="2" fillId="3" borderId="1" xfId="1" applyNumberFormat="1" applyFont="1" applyFill="1" applyBorder="1"/>
    <xf numFmtId="165" fontId="2" fillId="3" borderId="8" xfId="1" applyNumberFormat="1" applyFont="1" applyFill="1" applyBorder="1"/>
    <xf numFmtId="165" fontId="4" fillId="3" borderId="1" xfId="1" applyNumberFormat="1" applyFont="1" applyFill="1" applyBorder="1" applyAlignment="1">
      <alignment horizontal="centerContinuous"/>
    </xf>
    <xf numFmtId="43" fontId="1" fillId="0" borderId="10" xfId="1" applyBorder="1"/>
    <xf numFmtId="0" fontId="0" fillId="0" borderId="0" xfId="0" applyAlignment="1">
      <alignment horizontal="left" vertical="top"/>
    </xf>
    <xf numFmtId="0" fontId="5" fillId="2" borderId="0" xfId="0" applyFont="1" applyFill="1" applyAlignment="1">
      <alignment wrapText="1"/>
    </xf>
    <xf numFmtId="164" fontId="2" fillId="0" borderId="10" xfId="2" applyNumberFormat="1" applyFont="1" applyBorder="1" applyAlignment="1"/>
    <xf numFmtId="1" fontId="4" fillId="0" borderId="0" xfId="0" applyNumberFormat="1" applyFont="1" applyBorder="1" applyAlignment="1">
      <alignment horizontal="centerContinuous"/>
    </xf>
    <xf numFmtId="165" fontId="4" fillId="0" borderId="0" xfId="1" applyNumberFormat="1" applyFont="1" applyBorder="1" applyAlignment="1">
      <alignment horizontal="centerContinuous"/>
    </xf>
    <xf numFmtId="0" fontId="8" fillId="0" borderId="0" xfId="0" applyFont="1"/>
    <xf numFmtId="165" fontId="2" fillId="0" borderId="0" xfId="0" applyNumberFormat="1" applyFont="1"/>
    <xf numFmtId="0" fontId="8" fillId="0" borderId="0" xfId="0" applyFont="1" applyAlignment="1">
      <alignment horizontal="left" indent="1"/>
    </xf>
    <xf numFmtId="1" fontId="3" fillId="0" borderId="0" xfId="1" applyNumberFormat="1" applyFont="1" applyBorder="1" applyAlignment="1"/>
    <xf numFmtId="1" fontId="2" fillId="0" borderId="0" xfId="1" applyNumberFormat="1" applyFont="1" applyBorder="1" applyAlignment="1"/>
    <xf numFmtId="1" fontId="0" fillId="0" borderId="0" xfId="1" applyNumberFormat="1" applyFont="1" applyBorder="1" applyAlignment="1"/>
    <xf numFmtId="165" fontId="3" fillId="0" borderId="1" xfId="1" applyNumberFormat="1" applyFont="1" applyFill="1" applyBorder="1" applyAlignment="1">
      <alignment horizontal="centerContinuous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centerContinuous"/>
    </xf>
    <xf numFmtId="0" fontId="3" fillId="0" borderId="0" xfId="0" applyFont="1" applyFill="1"/>
    <xf numFmtId="164" fontId="1" fillId="0" borderId="0" xfId="2" applyNumberFormat="1" applyFont="1"/>
    <xf numFmtId="165" fontId="0" fillId="3" borderId="6" xfId="1" applyNumberFormat="1" applyFont="1" applyFill="1" applyBorder="1" applyAlignment="1">
      <alignment horizontal="left" wrapText="1" indent="1"/>
    </xf>
    <xf numFmtId="165" fontId="0" fillId="3" borderId="0" xfId="1" applyNumberFormat="1" applyFont="1" applyFill="1" applyBorder="1" applyAlignment="1">
      <alignment horizontal="left" wrapText="1" indent="1"/>
    </xf>
    <xf numFmtId="165" fontId="0" fillId="3" borderId="7" xfId="1" applyNumberFormat="1" applyFont="1" applyFill="1" applyBorder="1" applyAlignment="1">
      <alignment horizontal="left" wrapText="1" indent="1"/>
    </xf>
    <xf numFmtId="165" fontId="4" fillId="3" borderId="6" xfId="1" applyNumberFormat="1" applyFont="1" applyFill="1" applyBorder="1" applyAlignment="1">
      <alignment horizontal="left" wrapText="1" indent="1"/>
    </xf>
    <xf numFmtId="165" fontId="4" fillId="3" borderId="0" xfId="1" applyNumberFormat="1" applyFont="1" applyFill="1" applyBorder="1" applyAlignment="1">
      <alignment horizontal="left" wrapText="1" indent="1"/>
    </xf>
    <xf numFmtId="165" fontId="4" fillId="3" borderId="7" xfId="1" applyNumberFormat="1" applyFont="1" applyFill="1" applyBorder="1" applyAlignment="1">
      <alignment horizontal="left" wrapText="1" inden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419100</xdr:colOff>
      <xdr:row>25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467100" cy="442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6</xdr:row>
      <xdr:rowOff>114300</xdr:rowOff>
    </xdr:from>
    <xdr:to>
      <xdr:col>8</xdr:col>
      <xdr:colOff>438150</xdr:colOff>
      <xdr:row>22</xdr:row>
      <xdr:rowOff>0</xdr:rowOff>
    </xdr:to>
    <xdr:grpSp>
      <xdr:nvGrpSpPr>
        <xdr:cNvPr id="6167" name="Group 4"/>
        <xdr:cNvGrpSpPr>
          <a:grpSpLocks/>
        </xdr:cNvGrpSpPr>
      </xdr:nvGrpSpPr>
      <xdr:grpSpPr bwMode="auto">
        <a:xfrm>
          <a:off x="66675" y="1085850"/>
          <a:ext cx="5248275" cy="2476500"/>
          <a:chOff x="19" y="290"/>
          <a:chExt cx="537" cy="260"/>
        </a:xfrm>
      </xdr:grpSpPr>
      <xdr:sp macro="" textlink="">
        <xdr:nvSpPr>
          <xdr:cNvPr id="6146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6147" name="Text Box 3"/>
          <xdr:cNvSpPr txBox="1">
            <a:spLocks noChangeArrowheads="1"/>
          </xdr:cNvSpPr>
        </xdr:nvSpPr>
        <xdr:spPr bwMode="auto">
          <a:xfrm>
            <a:off x="33" y="308"/>
            <a:ext cx="511" cy="210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100">
                <a:effectLst/>
                <a:latin typeface="+mn-lt"/>
                <a:ea typeface="+mn-ea"/>
                <a:cs typeface="+mn-cs"/>
              </a:rPr>
              <a:t>No effect was recorded for </a:t>
            </a:r>
            <a:r>
              <a:rPr lang="en-US" sz="1100" i="1">
                <a:effectLst/>
                <a:latin typeface="+mn-lt"/>
                <a:ea typeface="+mn-ea"/>
                <a:cs typeface="+mn-cs"/>
              </a:rPr>
              <a:t>(i)</a:t>
            </a:r>
            <a:r>
              <a:rPr lang="en-US" sz="1100">
                <a:effectLst/>
                <a:latin typeface="+mn-lt"/>
                <a:ea typeface="+mn-ea"/>
                <a:cs typeface="+mn-cs"/>
              </a:rPr>
              <a:t>.  The agreement in </a:t>
            </a:r>
            <a:r>
              <a:rPr lang="en-US" sz="1100" i="1">
                <a:effectLst/>
                <a:latin typeface="+mn-lt"/>
                <a:ea typeface="+mn-ea"/>
                <a:cs typeface="+mn-cs"/>
              </a:rPr>
              <a:t>(i)</a:t>
            </a:r>
            <a:r>
              <a:rPr lang="en-US" sz="1100">
                <a:effectLst/>
                <a:latin typeface="+mn-lt"/>
                <a:ea typeface="+mn-ea"/>
                <a:cs typeface="+mn-cs"/>
              </a:rPr>
              <a:t> involves no exchange or receipt of cash, goods, or services and thus is not a transaction.</a:t>
            </a:r>
            <a:endParaRPr lang="en-CA" sz="1100"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11</xdr:row>
      <xdr:rowOff>123825</xdr:rowOff>
    </xdr:from>
    <xdr:to>
      <xdr:col>8</xdr:col>
      <xdr:colOff>352425</xdr:colOff>
      <xdr:row>27</xdr:row>
      <xdr:rowOff>9525</xdr:rowOff>
    </xdr:to>
    <xdr:grpSp>
      <xdr:nvGrpSpPr>
        <xdr:cNvPr id="7190" name="Group 1"/>
        <xdr:cNvGrpSpPr>
          <a:grpSpLocks/>
        </xdr:cNvGrpSpPr>
      </xdr:nvGrpSpPr>
      <xdr:grpSpPr bwMode="auto">
        <a:xfrm>
          <a:off x="76200" y="1924050"/>
          <a:ext cx="5457825" cy="2476500"/>
          <a:chOff x="19" y="290"/>
          <a:chExt cx="537" cy="260"/>
        </a:xfrm>
      </xdr:grpSpPr>
      <xdr:sp macro="" textlink="">
        <xdr:nvSpPr>
          <xdr:cNvPr id="7170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7171" name="Text Box 3"/>
          <xdr:cNvSpPr txBox="1">
            <a:spLocks noChangeArrowheads="1"/>
          </xdr:cNvSpPr>
        </xdr:nvSpPr>
        <xdr:spPr bwMode="auto">
          <a:xfrm>
            <a:off x="33" y="308"/>
            <a:ext cx="507" cy="210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100">
                <a:effectLst/>
                <a:latin typeface="+mn-lt"/>
                <a:ea typeface="+mn-ea"/>
                <a:cs typeface="+mn-cs"/>
              </a:rPr>
              <a:t>This suggests that for every $1 in current liabilities, Injection Plastics Company has $1.05 in current assets.  Analysis of the current assets indicates that inventory makes up about 50 percent of these assets. This may present a potential problem if demand for this inventory drops causing the company to sell it at less than its carrying amount. Otherwise, the company should be able to settle its short-term obligations as they become due.</a:t>
            </a:r>
            <a:endParaRPr lang="en-CA" sz="1100">
              <a:effectLst/>
              <a:latin typeface="+mn-lt"/>
              <a:ea typeface="+mn-ea"/>
              <a:cs typeface="+mn-cs"/>
            </a:endParaRPr>
          </a:p>
          <a:p>
            <a:r>
              <a:rPr lang="en-US" sz="1100">
                <a:effectLst/>
                <a:latin typeface="+mn-lt"/>
                <a:ea typeface="+mn-ea"/>
                <a:cs typeface="+mn-cs"/>
              </a:rPr>
              <a:t/>
            </a:r>
            <a:br>
              <a:rPr lang="en-US" sz="1100">
                <a:effectLst/>
                <a:latin typeface="+mn-lt"/>
                <a:ea typeface="+mn-ea"/>
                <a:cs typeface="+mn-cs"/>
              </a:rPr>
            </a:br>
            <a:endParaRPr lang="en-CA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G10:G16"/>
  <sheetViews>
    <sheetView showGridLines="0" showRowColHeaders="0" tabSelected="1" workbookViewId="0">
      <selection activeCell="G13" sqref="G13"/>
    </sheetView>
  </sheetViews>
  <sheetFormatPr defaultRowHeight="12.75" x14ac:dyDescent="0.2"/>
  <cols>
    <col min="1" max="6" width="9.140625" style="16"/>
    <col min="7" max="7" width="26" style="16" customWidth="1"/>
    <col min="8" max="16384" width="9.140625" style="16"/>
  </cols>
  <sheetData>
    <row r="10" spans="7:7" ht="31.5" x14ac:dyDescent="0.25">
      <c r="G10" s="73" t="s">
        <v>51</v>
      </c>
    </row>
    <row r="12" spans="7:7" x14ac:dyDescent="0.2">
      <c r="G12" s="16" t="s">
        <v>18</v>
      </c>
    </row>
    <row r="13" spans="7:7" x14ac:dyDescent="0.2">
      <c r="G13" s="16" t="s">
        <v>20</v>
      </c>
    </row>
    <row r="15" spans="7:7" x14ac:dyDescent="0.2">
      <c r="G15" s="16" t="s">
        <v>19</v>
      </c>
    </row>
    <row r="16" spans="7:7" x14ac:dyDescent="0.2">
      <c r="G16" s="16" t="s">
        <v>21</v>
      </c>
    </row>
  </sheetData>
  <phoneticPr fontId="0" type="noConversion"/>
  <pageMargins left="0.46" right="0.28000000000000003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4"/>
  <sheetViews>
    <sheetView showGridLines="0" zoomScaleNormal="100" workbookViewId="0"/>
  </sheetViews>
  <sheetFormatPr defaultRowHeight="12.75" x14ac:dyDescent="0.2"/>
  <cols>
    <col min="1" max="1" width="3.140625" bestFit="1" customWidth="1"/>
    <col min="2" max="2" width="48.140625" bestFit="1" customWidth="1"/>
    <col min="3" max="4" width="11.140625" customWidth="1"/>
  </cols>
  <sheetData>
    <row r="1" spans="2:4" x14ac:dyDescent="0.2">
      <c r="B1" s="23" t="s">
        <v>0</v>
      </c>
      <c r="C1" s="1"/>
      <c r="D1" s="1"/>
    </row>
    <row r="2" spans="2:4" x14ac:dyDescent="0.2">
      <c r="B2" s="85" t="s">
        <v>76</v>
      </c>
      <c r="C2" s="2"/>
      <c r="D2" s="2"/>
    </row>
    <row r="3" spans="2:4" x14ac:dyDescent="0.2">
      <c r="B3" s="2"/>
      <c r="C3" s="2"/>
      <c r="D3" s="2"/>
    </row>
    <row r="4" spans="2:4" x14ac:dyDescent="0.2">
      <c r="B4" s="2" t="s">
        <v>1</v>
      </c>
      <c r="C4" s="5">
        <v>21000</v>
      </c>
      <c r="D4" s="6"/>
    </row>
    <row r="5" spans="2:4" x14ac:dyDescent="0.2">
      <c r="B5" s="85" t="s">
        <v>77</v>
      </c>
      <c r="C5" s="6">
        <v>2000</v>
      </c>
      <c r="D5" s="6"/>
    </row>
    <row r="6" spans="2:4" x14ac:dyDescent="0.2">
      <c r="B6" s="85" t="s">
        <v>78</v>
      </c>
      <c r="C6" s="6">
        <v>3000</v>
      </c>
      <c r="D6" s="6"/>
    </row>
    <row r="7" spans="2:4" x14ac:dyDescent="0.2">
      <c r="B7" s="2" t="s">
        <v>55</v>
      </c>
      <c r="C7" s="6">
        <v>24000</v>
      </c>
      <c r="D7" s="6"/>
    </row>
    <row r="8" spans="2:4" x14ac:dyDescent="0.2">
      <c r="B8" s="85" t="s">
        <v>66</v>
      </c>
      <c r="C8" s="6">
        <v>1000</v>
      </c>
      <c r="D8" s="6"/>
    </row>
    <row r="9" spans="2:4" x14ac:dyDescent="0.2">
      <c r="B9" s="2" t="s">
        <v>2</v>
      </c>
      <c r="C9" s="6">
        <v>48000</v>
      </c>
      <c r="D9" s="6"/>
    </row>
    <row r="10" spans="2:4" x14ac:dyDescent="0.2">
      <c r="B10" s="2" t="s">
        <v>32</v>
      </c>
      <c r="C10" s="6">
        <v>90000</v>
      </c>
      <c r="D10" s="6"/>
    </row>
    <row r="11" spans="2:4" x14ac:dyDescent="0.2">
      <c r="B11" s="2" t="s">
        <v>33</v>
      </c>
      <c r="C11" s="6">
        <v>3000</v>
      </c>
      <c r="D11" s="6"/>
    </row>
    <row r="12" spans="2:4" x14ac:dyDescent="0.2">
      <c r="B12" s="85" t="s">
        <v>79</v>
      </c>
      <c r="C12" s="6">
        <v>15000</v>
      </c>
      <c r="D12" s="6"/>
    </row>
    <row r="13" spans="2:4" x14ac:dyDescent="0.2">
      <c r="B13" s="2" t="s">
        <v>57</v>
      </c>
      <c r="C13" s="6">
        <v>2000</v>
      </c>
      <c r="D13" s="6"/>
    </row>
    <row r="14" spans="2:4" x14ac:dyDescent="0.2">
      <c r="B14" s="2" t="s">
        <v>58</v>
      </c>
      <c r="C14" s="6">
        <v>7000</v>
      </c>
      <c r="D14" s="6"/>
    </row>
    <row r="15" spans="2:4" x14ac:dyDescent="0.2">
      <c r="B15" s="2" t="s">
        <v>59</v>
      </c>
      <c r="C15" s="6">
        <v>48000</v>
      </c>
      <c r="D15" s="6"/>
    </row>
    <row r="16" spans="2:4" x14ac:dyDescent="0.2">
      <c r="B16" s="2" t="s">
        <v>62</v>
      </c>
      <c r="C16" s="6">
        <v>90000</v>
      </c>
      <c r="D16" s="6"/>
    </row>
    <row r="17" spans="1:4" x14ac:dyDescent="0.2">
      <c r="B17" s="2" t="s">
        <v>3</v>
      </c>
      <c r="C17" s="6">
        <v>30000</v>
      </c>
      <c r="D17" s="6"/>
    </row>
    <row r="18" spans="1:4" x14ac:dyDescent="0.2">
      <c r="B18" s="2"/>
    </row>
    <row r="19" spans="1:4" x14ac:dyDescent="0.2">
      <c r="B19" s="1"/>
      <c r="C19" s="8"/>
      <c r="D19" s="8"/>
    </row>
    <row r="20" spans="1:4" x14ac:dyDescent="0.2">
      <c r="B20" s="80" t="s">
        <v>80</v>
      </c>
      <c r="C20" s="1"/>
      <c r="D20" s="8"/>
    </row>
    <row r="21" spans="1:4" x14ac:dyDescent="0.2">
      <c r="A21" t="s">
        <v>6</v>
      </c>
      <c r="B21" s="1" t="s">
        <v>34</v>
      </c>
      <c r="C21" s="9">
        <v>18000</v>
      </c>
      <c r="D21" s="8"/>
    </row>
    <row r="22" spans="1:4" x14ac:dyDescent="0.2">
      <c r="B22" s="1" t="s">
        <v>35</v>
      </c>
      <c r="C22" s="6">
        <v>6000</v>
      </c>
      <c r="D22" s="8"/>
    </row>
    <row r="23" spans="1:4" x14ac:dyDescent="0.2">
      <c r="B23" s="1" t="s">
        <v>41</v>
      </c>
      <c r="D23" s="8"/>
    </row>
    <row r="24" spans="1:4" x14ac:dyDescent="0.2">
      <c r="A24" t="s">
        <v>10</v>
      </c>
      <c r="B24" s="82" t="s">
        <v>63</v>
      </c>
      <c r="C24" s="6">
        <v>12000</v>
      </c>
      <c r="D24" s="8"/>
    </row>
    <row r="25" spans="1:4" x14ac:dyDescent="0.2">
      <c r="A25" t="s">
        <v>7</v>
      </c>
      <c r="B25" s="82" t="s">
        <v>64</v>
      </c>
      <c r="C25" s="6">
        <v>7000</v>
      </c>
      <c r="D25" s="8"/>
    </row>
    <row r="26" spans="1:4" x14ac:dyDescent="0.2">
      <c r="A26" t="s">
        <v>11</v>
      </c>
      <c r="B26" s="81" t="s">
        <v>65</v>
      </c>
      <c r="C26" s="6">
        <v>9000</v>
      </c>
      <c r="D26" s="8"/>
    </row>
    <row r="27" spans="1:4" x14ac:dyDescent="0.2">
      <c r="A27" t="s">
        <v>12</v>
      </c>
      <c r="B27" s="1" t="s">
        <v>36</v>
      </c>
      <c r="C27" s="6">
        <v>5000</v>
      </c>
      <c r="D27" s="8"/>
    </row>
    <row r="28" spans="1:4" ht="25.5" x14ac:dyDescent="0.2">
      <c r="A28" s="30" t="s">
        <v>13</v>
      </c>
      <c r="B28" s="29" t="s">
        <v>81</v>
      </c>
      <c r="C28" s="6">
        <v>12000</v>
      </c>
      <c r="D28" s="8"/>
    </row>
    <row r="29" spans="1:4" x14ac:dyDescent="0.2">
      <c r="A29" t="s">
        <v>14</v>
      </c>
      <c r="B29" s="1" t="s">
        <v>37</v>
      </c>
      <c r="C29" s="6">
        <v>3000</v>
      </c>
      <c r="D29" s="8"/>
    </row>
    <row r="30" spans="1:4" x14ac:dyDescent="0.2">
      <c r="A30" t="s">
        <v>17</v>
      </c>
      <c r="B30" s="1" t="s">
        <v>38</v>
      </c>
      <c r="C30" s="6">
        <v>25000</v>
      </c>
      <c r="D30" s="8"/>
    </row>
    <row r="31" spans="1:4" x14ac:dyDescent="0.2">
      <c r="B31" s="1" t="s">
        <v>39</v>
      </c>
      <c r="C31" s="6">
        <v>9000</v>
      </c>
      <c r="D31" s="8"/>
    </row>
    <row r="32" spans="1:4" x14ac:dyDescent="0.2">
      <c r="B32" s="1" t="s">
        <v>82</v>
      </c>
      <c r="C32" s="6"/>
      <c r="D32" s="8"/>
    </row>
    <row r="33" spans="1:4" ht="25.5" x14ac:dyDescent="0.2">
      <c r="A33" s="30" t="s">
        <v>15</v>
      </c>
      <c r="B33" s="29" t="s">
        <v>40</v>
      </c>
      <c r="C33" s="6">
        <v>85000</v>
      </c>
      <c r="D33" s="8"/>
    </row>
    <row r="34" spans="1:4" ht="25.5" x14ac:dyDescent="0.2">
      <c r="A34" s="30" t="s">
        <v>16</v>
      </c>
      <c r="B34" s="29" t="s">
        <v>42</v>
      </c>
      <c r="C34" s="6">
        <v>1000</v>
      </c>
      <c r="D34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7"/>
  <sheetViews>
    <sheetView showGridLines="0" workbookViewId="0"/>
  </sheetViews>
  <sheetFormatPr defaultRowHeight="12.75" x14ac:dyDescent="0.2"/>
  <cols>
    <col min="1" max="1" width="9.140625" style="22"/>
    <col min="2" max="2" width="11.28515625" style="22" bestFit="1" customWidth="1"/>
    <col min="3" max="3" width="9.28515625" style="22" bestFit="1" customWidth="1"/>
    <col min="4" max="4" width="9.28515625" style="22" customWidth="1"/>
    <col min="5" max="5" width="9.28515625" style="22" bestFit="1" customWidth="1"/>
    <col min="6" max="6" width="9.140625" style="22"/>
    <col min="7" max="7" width="10.28515625" style="22" bestFit="1" customWidth="1"/>
    <col min="8" max="8" width="9.140625" style="22"/>
    <col min="9" max="9" width="10.85546875" style="22" bestFit="1" customWidth="1"/>
    <col min="10" max="16384" width="9.140625" style="22"/>
  </cols>
  <sheetData>
    <row r="1" spans="1:9" x14ac:dyDescent="0.2">
      <c r="A1" s="32"/>
      <c r="B1" s="33"/>
      <c r="C1" s="33"/>
      <c r="D1" s="33"/>
      <c r="E1" s="33"/>
      <c r="F1" s="33"/>
      <c r="G1" s="33"/>
      <c r="H1" s="33"/>
      <c r="I1" s="34"/>
    </row>
    <row r="2" spans="1:9" x14ac:dyDescent="0.2">
      <c r="A2" s="92" t="s">
        <v>29</v>
      </c>
      <c r="B2" s="93"/>
      <c r="C2" s="93"/>
      <c r="D2" s="93"/>
      <c r="E2" s="93"/>
      <c r="F2" s="93"/>
      <c r="G2" s="93"/>
      <c r="H2" s="93"/>
      <c r="I2" s="94"/>
    </row>
    <row r="3" spans="1:9" x14ac:dyDescent="0.2">
      <c r="A3" s="35"/>
      <c r="B3" s="36"/>
      <c r="C3" s="36"/>
      <c r="D3" s="36"/>
      <c r="E3" s="36"/>
      <c r="F3" s="36"/>
      <c r="G3" s="36"/>
      <c r="H3" s="36"/>
      <c r="I3" s="37"/>
    </row>
    <row r="4" spans="1:9" x14ac:dyDescent="0.2">
      <c r="A4" s="89" t="s">
        <v>30</v>
      </c>
      <c r="B4" s="90"/>
      <c r="C4" s="90"/>
      <c r="D4" s="90"/>
      <c r="E4" s="90"/>
      <c r="F4" s="90"/>
      <c r="G4" s="90"/>
      <c r="H4" s="90"/>
      <c r="I4" s="91"/>
    </row>
    <row r="5" spans="1:9" x14ac:dyDescent="0.2">
      <c r="A5" s="38"/>
      <c r="B5" s="39"/>
      <c r="C5" s="39"/>
      <c r="D5" s="39"/>
      <c r="E5" s="39"/>
      <c r="F5" s="39"/>
      <c r="G5" s="39"/>
      <c r="H5" s="39"/>
      <c r="I5" s="40"/>
    </row>
    <row r="6" spans="1:9" x14ac:dyDescent="0.2">
      <c r="A6" s="89" t="s">
        <v>27</v>
      </c>
      <c r="B6" s="90"/>
      <c r="C6" s="90"/>
      <c r="D6" s="90"/>
      <c r="E6" s="90"/>
      <c r="F6" s="90"/>
      <c r="G6" s="90"/>
      <c r="H6" s="90"/>
      <c r="I6" s="91"/>
    </row>
    <row r="7" spans="1:9" x14ac:dyDescent="0.2">
      <c r="A7" s="89" t="s">
        <v>28</v>
      </c>
      <c r="B7" s="90"/>
      <c r="C7" s="90"/>
      <c r="D7" s="90"/>
      <c r="E7" s="90"/>
      <c r="F7" s="90"/>
      <c r="G7" s="90"/>
      <c r="H7" s="90"/>
      <c r="I7" s="91"/>
    </row>
    <row r="8" spans="1:9" x14ac:dyDescent="0.2">
      <c r="A8" s="89" t="s">
        <v>46</v>
      </c>
      <c r="B8" s="90"/>
      <c r="C8" s="90"/>
      <c r="D8" s="90"/>
      <c r="E8" s="90"/>
      <c r="F8" s="90"/>
      <c r="G8" s="90"/>
      <c r="H8" s="90"/>
      <c r="I8" s="91"/>
    </row>
    <row r="9" spans="1:9" ht="40.5" customHeight="1" x14ac:dyDescent="0.2">
      <c r="A9" s="89" t="s">
        <v>47</v>
      </c>
      <c r="B9" s="90"/>
      <c r="C9" s="90"/>
      <c r="D9" s="90"/>
      <c r="E9" s="90"/>
      <c r="F9" s="90"/>
      <c r="G9" s="90"/>
      <c r="H9" s="90"/>
      <c r="I9" s="91"/>
    </row>
    <row r="10" spans="1:9" x14ac:dyDescent="0.2">
      <c r="A10" s="38"/>
      <c r="B10" s="39"/>
      <c r="C10" s="39"/>
      <c r="D10" s="39"/>
      <c r="E10" s="39"/>
      <c r="F10" s="39"/>
      <c r="G10" s="39"/>
      <c r="H10" s="39"/>
      <c r="I10" s="40"/>
    </row>
    <row r="11" spans="1:9" x14ac:dyDescent="0.2">
      <c r="A11" s="41"/>
      <c r="B11" s="44" t="s">
        <v>9</v>
      </c>
      <c r="C11" s="45"/>
      <c r="D11" s="45"/>
      <c r="E11" s="45"/>
      <c r="F11" s="42"/>
      <c r="G11" s="42"/>
      <c r="H11" s="42"/>
      <c r="I11" s="43"/>
    </row>
    <row r="12" spans="1:9" x14ac:dyDescent="0.2">
      <c r="A12" s="41"/>
      <c r="B12" s="70" t="s">
        <v>4</v>
      </c>
      <c r="C12" s="46"/>
      <c r="D12" s="46"/>
      <c r="E12" s="46"/>
      <c r="F12" s="42"/>
      <c r="G12" s="42"/>
      <c r="H12" s="42"/>
      <c r="I12" s="43"/>
    </row>
    <row r="13" spans="1:9" x14ac:dyDescent="0.2">
      <c r="A13" s="41"/>
      <c r="B13" s="45" t="s">
        <v>5</v>
      </c>
      <c r="C13" s="45">
        <v>10</v>
      </c>
      <c r="D13" s="47"/>
      <c r="E13" s="45"/>
      <c r="F13" s="42"/>
      <c r="G13" s="42"/>
      <c r="H13" s="42"/>
      <c r="I13" s="43"/>
    </row>
    <row r="14" spans="1:9" x14ac:dyDescent="0.2">
      <c r="A14" s="41"/>
      <c r="B14" s="45" t="s">
        <v>6</v>
      </c>
      <c r="C14" s="45">
        <v>40</v>
      </c>
      <c r="D14" s="48" t="s">
        <v>7</v>
      </c>
      <c r="E14" s="45">
        <v>20</v>
      </c>
      <c r="F14" s="42"/>
      <c r="G14" s="42"/>
      <c r="H14" s="42"/>
      <c r="I14" s="43"/>
    </row>
    <row r="15" spans="1:9" x14ac:dyDescent="0.2">
      <c r="A15" s="41"/>
      <c r="B15" s="68"/>
      <c r="C15" s="68"/>
      <c r="D15" s="69"/>
      <c r="E15" s="68"/>
      <c r="F15" s="42"/>
      <c r="G15" s="42"/>
      <c r="H15" s="42"/>
      <c r="I15" s="43"/>
    </row>
    <row r="16" spans="1:9" ht="15" x14ac:dyDescent="0.35">
      <c r="A16" s="41"/>
      <c r="B16" s="44" t="s">
        <v>8</v>
      </c>
      <c r="C16" s="66">
        <f>C13+C14-E14</f>
        <v>30</v>
      </c>
      <c r="D16" s="67"/>
      <c r="E16" s="66"/>
      <c r="F16" s="42"/>
      <c r="G16" s="42"/>
      <c r="H16" s="42"/>
      <c r="I16" s="43"/>
    </row>
    <row r="17" spans="1:9" x14ac:dyDescent="0.2">
      <c r="A17" s="49"/>
      <c r="B17" s="50"/>
      <c r="C17" s="50"/>
      <c r="D17" s="50"/>
      <c r="E17" s="50"/>
      <c r="F17" s="50"/>
      <c r="G17" s="50"/>
      <c r="H17" s="50"/>
      <c r="I17" s="51"/>
    </row>
    <row r="19" spans="1:9" x14ac:dyDescent="0.2">
      <c r="A19" s="31"/>
      <c r="B19" s="31"/>
      <c r="C19" s="31"/>
      <c r="D19" s="31"/>
      <c r="E19" s="31"/>
      <c r="F19" s="31"/>
      <c r="G19" s="31"/>
      <c r="H19" s="31"/>
      <c r="I19" s="31"/>
    </row>
    <row r="20" spans="1:9" x14ac:dyDescent="0.2">
      <c r="A20" s="52" t="str">
        <f>Cover!$G$13</f>
        <v>&lt;Type your name here&gt;</v>
      </c>
      <c r="B20" s="31"/>
      <c r="C20" s="31"/>
      <c r="D20" s="31"/>
      <c r="E20" s="31"/>
      <c r="F20" s="31"/>
      <c r="G20" s="31"/>
      <c r="H20" s="31"/>
      <c r="I20" s="31"/>
    </row>
    <row r="21" spans="1:9" x14ac:dyDescent="0.2">
      <c r="A21" s="52" t="str">
        <f>Cover!$G$16</f>
        <v>&lt;Type your class here&gt;</v>
      </c>
      <c r="B21" s="31"/>
      <c r="C21" s="31"/>
      <c r="D21" s="31"/>
      <c r="E21" s="31"/>
      <c r="F21" s="31"/>
      <c r="G21" s="31"/>
      <c r="H21" s="31"/>
      <c r="I21" s="31"/>
    </row>
    <row r="22" spans="1:9" x14ac:dyDescent="0.2">
      <c r="A22" s="52" t="str">
        <f>Cover!$G$10</f>
        <v>Excel Templates Problem 2–3</v>
      </c>
      <c r="B22" s="31"/>
      <c r="C22" s="31"/>
      <c r="D22" s="31"/>
      <c r="E22" s="31"/>
      <c r="F22" s="31"/>
      <c r="G22" s="31"/>
      <c r="H22" s="31"/>
      <c r="I22" s="31"/>
    </row>
    <row r="23" spans="1:9" x14ac:dyDescent="0.2">
      <c r="A23" s="52" t="s">
        <v>43</v>
      </c>
      <c r="B23" s="31"/>
      <c r="C23" s="31"/>
      <c r="D23" s="31"/>
      <c r="E23" s="31"/>
      <c r="F23" s="31"/>
      <c r="G23" s="31"/>
      <c r="H23" s="31"/>
      <c r="I23" s="31"/>
    </row>
    <row r="24" spans="1:9" x14ac:dyDescent="0.2">
      <c r="A24" s="31"/>
      <c r="B24" s="31"/>
      <c r="C24" s="31"/>
      <c r="D24" s="31"/>
      <c r="E24" s="31"/>
      <c r="F24" s="31"/>
      <c r="G24" s="31"/>
      <c r="H24" s="31"/>
      <c r="I24" s="31"/>
    </row>
    <row r="25" spans="1:9" x14ac:dyDescent="0.2">
      <c r="A25" s="53" t="s">
        <v>1</v>
      </c>
      <c r="B25" s="53"/>
      <c r="C25" s="53"/>
      <c r="D25" s="53"/>
      <c r="E25" s="31"/>
      <c r="F25" s="53" t="s">
        <v>31</v>
      </c>
      <c r="G25" s="53"/>
      <c r="H25" s="53"/>
      <c r="I25" s="53"/>
    </row>
    <row r="26" spans="1:9" x14ac:dyDescent="0.2">
      <c r="A26" s="31" t="s">
        <v>5</v>
      </c>
      <c r="B26" s="31">
        <f>GivenData!C4</f>
        <v>21000</v>
      </c>
      <c r="C26" s="54"/>
      <c r="D26" s="55"/>
      <c r="E26" s="31"/>
      <c r="F26" s="31" t="s">
        <v>5</v>
      </c>
      <c r="G26" s="31">
        <f>GivenData!C5</f>
        <v>2000</v>
      </c>
      <c r="H26" s="54"/>
      <c r="I26" s="31"/>
    </row>
    <row r="27" spans="1:9" x14ac:dyDescent="0.2">
      <c r="A27" s="31" t="s">
        <v>10</v>
      </c>
      <c r="B27" s="31">
        <f>GivenData!C24</f>
        <v>12000</v>
      </c>
      <c r="C27" s="56" t="s">
        <v>6</v>
      </c>
      <c r="D27" s="55">
        <f>GivenData!C22</f>
        <v>6000</v>
      </c>
      <c r="E27" s="31"/>
      <c r="F27" s="31" t="s">
        <v>11</v>
      </c>
      <c r="G27" s="31">
        <f>GivenData!C26</f>
        <v>9000</v>
      </c>
      <c r="H27" s="56"/>
      <c r="I27" s="31"/>
    </row>
    <row r="28" spans="1:9" x14ac:dyDescent="0.2">
      <c r="A28" s="31" t="s">
        <v>13</v>
      </c>
      <c r="B28" s="31">
        <f>GivenData!C28</f>
        <v>12000</v>
      </c>
      <c r="C28" s="56" t="s">
        <v>7</v>
      </c>
      <c r="D28" s="55">
        <f>GivenData!C25</f>
        <v>7000</v>
      </c>
      <c r="E28" s="31"/>
      <c r="F28" s="57"/>
      <c r="G28" s="58"/>
      <c r="H28" s="59"/>
      <c r="I28" s="57"/>
    </row>
    <row r="29" spans="1:9" ht="15" x14ac:dyDescent="0.35">
      <c r="A29" s="31" t="s">
        <v>16</v>
      </c>
      <c r="B29" s="31">
        <f>GivenData!C34</f>
        <v>1000</v>
      </c>
      <c r="C29" s="56" t="s">
        <v>11</v>
      </c>
      <c r="D29" s="55">
        <f>GivenData!C26</f>
        <v>9000</v>
      </c>
      <c r="E29" s="31"/>
      <c r="F29" s="60" t="s">
        <v>8</v>
      </c>
      <c r="G29" s="61">
        <f>SUM(G26:G28)-SUM(I26:I28)</f>
        <v>11000</v>
      </c>
      <c r="H29" s="62"/>
      <c r="I29" s="61"/>
    </row>
    <row r="30" spans="1:9" x14ac:dyDescent="0.2">
      <c r="A30" s="31"/>
      <c r="B30" s="31"/>
      <c r="C30" s="56" t="s">
        <v>12</v>
      </c>
      <c r="D30" s="55">
        <f>GivenData!C27</f>
        <v>5000</v>
      </c>
      <c r="E30" s="31"/>
      <c r="F30" s="31"/>
      <c r="G30" s="31"/>
      <c r="H30" s="31"/>
      <c r="I30" s="31"/>
    </row>
    <row r="31" spans="1:9" x14ac:dyDescent="0.2">
      <c r="A31" s="31"/>
      <c r="B31" s="31"/>
      <c r="C31" s="56" t="s">
        <v>14</v>
      </c>
      <c r="D31" s="55">
        <f>GivenData!C29</f>
        <v>3000</v>
      </c>
      <c r="E31" s="31"/>
      <c r="F31" s="31"/>
      <c r="G31" s="31"/>
      <c r="H31" s="31"/>
      <c r="I31" s="31"/>
    </row>
    <row r="32" spans="1:9" x14ac:dyDescent="0.2">
      <c r="A32" s="57"/>
      <c r="B32" s="57"/>
      <c r="C32" s="59" t="s">
        <v>17</v>
      </c>
      <c r="D32" s="57">
        <f>GivenData!C31</f>
        <v>9000</v>
      </c>
      <c r="E32" s="31"/>
      <c r="F32" s="31"/>
      <c r="G32" s="31"/>
      <c r="H32" s="31"/>
      <c r="I32" s="31"/>
    </row>
    <row r="33" spans="1:9" ht="15" x14ac:dyDescent="0.35">
      <c r="A33" s="60" t="s">
        <v>8</v>
      </c>
      <c r="B33" s="61">
        <f>SUM(B26:B32)-SUM(D26:D32)</f>
        <v>7000</v>
      </c>
      <c r="C33" s="62"/>
      <c r="D33" s="61"/>
      <c r="E33" s="31"/>
      <c r="F33" s="31"/>
      <c r="G33" s="31"/>
      <c r="H33" s="31"/>
      <c r="I33" s="31"/>
    </row>
    <row r="34" spans="1:9" x14ac:dyDescent="0.2">
      <c r="A34" s="31"/>
      <c r="B34" s="31"/>
      <c r="C34" s="31"/>
      <c r="D34" s="55"/>
      <c r="E34" s="31"/>
      <c r="F34" s="31"/>
      <c r="G34" s="31"/>
      <c r="H34" s="31"/>
      <c r="I34" s="31"/>
    </row>
    <row r="35" spans="1:9" x14ac:dyDescent="0.2">
      <c r="A35" s="31"/>
      <c r="B35" s="31"/>
      <c r="C35" s="31"/>
      <c r="D35" s="55"/>
      <c r="E35" s="31"/>
      <c r="F35" s="31"/>
      <c r="G35" s="31"/>
      <c r="H35" s="31"/>
      <c r="I35" s="31"/>
    </row>
    <row r="36" spans="1:9" x14ac:dyDescent="0.2">
      <c r="A36" s="53" t="str">
        <f>GivenData!B6</f>
        <v>Accounts receivable</v>
      </c>
      <c r="B36" s="53"/>
      <c r="C36" s="53"/>
      <c r="D36" s="53"/>
      <c r="E36" s="31"/>
      <c r="F36" s="53" t="str">
        <f>GivenData!B7</f>
        <v>Inventories</v>
      </c>
      <c r="G36" s="53"/>
      <c r="H36" s="53"/>
      <c r="I36" s="53"/>
    </row>
    <row r="37" spans="1:9" x14ac:dyDescent="0.2">
      <c r="A37" s="31" t="s">
        <v>5</v>
      </c>
      <c r="B37" s="31">
        <f>GivenData!C6</f>
        <v>3000</v>
      </c>
      <c r="C37" s="54"/>
      <c r="D37" s="31"/>
      <c r="E37" s="31"/>
      <c r="F37" s="31" t="s">
        <v>5</v>
      </c>
      <c r="G37" s="31">
        <f>GivenData!C7</f>
        <v>24000</v>
      </c>
      <c r="H37" s="54"/>
      <c r="I37" s="31"/>
    </row>
    <row r="38" spans="1:9" x14ac:dyDescent="0.2">
      <c r="A38" s="31"/>
      <c r="B38" s="31"/>
      <c r="C38" s="56"/>
      <c r="D38" s="31"/>
      <c r="E38" s="31"/>
      <c r="F38" s="31"/>
      <c r="G38" s="31"/>
      <c r="H38" s="56"/>
      <c r="I38" s="31"/>
    </row>
    <row r="39" spans="1:9" x14ac:dyDescent="0.2">
      <c r="A39" s="57"/>
      <c r="B39" s="57"/>
      <c r="C39" s="59"/>
      <c r="D39" s="57"/>
      <c r="E39" s="31"/>
      <c r="F39" s="57"/>
      <c r="G39" s="57"/>
      <c r="H39" s="59"/>
      <c r="I39" s="57"/>
    </row>
    <row r="40" spans="1:9" ht="15" x14ac:dyDescent="0.35">
      <c r="A40" s="60" t="s">
        <v>8</v>
      </c>
      <c r="B40" s="61">
        <f>SUM(B37:B39)-SUM(D37:D39)</f>
        <v>3000</v>
      </c>
      <c r="C40" s="62"/>
      <c r="D40" s="61"/>
      <c r="E40" s="31"/>
      <c r="F40" s="60" t="s">
        <v>8</v>
      </c>
      <c r="G40" s="61">
        <f>SUM(G37:G39)-SUM(I37:I39)</f>
        <v>24000</v>
      </c>
      <c r="H40" s="62"/>
      <c r="I40" s="61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31"/>
    </row>
    <row r="42" spans="1:9" x14ac:dyDescent="0.2">
      <c r="A42" s="31"/>
      <c r="B42" s="31"/>
      <c r="C42" s="31"/>
      <c r="D42" s="31"/>
      <c r="E42" s="31"/>
      <c r="F42" s="31"/>
      <c r="G42" s="31"/>
      <c r="H42" s="31"/>
      <c r="I42" s="31"/>
    </row>
    <row r="43" spans="1:9" x14ac:dyDescent="0.2">
      <c r="A43" s="83" t="s">
        <v>66</v>
      </c>
      <c r="B43" s="53"/>
      <c r="C43" s="53"/>
      <c r="D43" s="53"/>
      <c r="E43" s="31"/>
      <c r="F43" s="53" t="s">
        <v>2</v>
      </c>
      <c r="G43" s="53"/>
      <c r="H43" s="53"/>
      <c r="I43" s="53"/>
    </row>
    <row r="44" spans="1:9" x14ac:dyDescent="0.2">
      <c r="A44" s="31" t="s">
        <v>5</v>
      </c>
      <c r="B44" s="31">
        <f>GivenData!C8</f>
        <v>1000</v>
      </c>
      <c r="C44" s="54"/>
      <c r="D44" s="31"/>
      <c r="E44" s="31"/>
      <c r="F44" s="31" t="s">
        <v>5</v>
      </c>
      <c r="G44" s="31">
        <f>GivenData!C9</f>
        <v>48000</v>
      </c>
      <c r="H44" s="54"/>
      <c r="I44" s="31"/>
    </row>
    <row r="45" spans="1:9" x14ac:dyDescent="0.2">
      <c r="A45" s="31" t="s">
        <v>7</v>
      </c>
      <c r="B45" s="31">
        <f>GivenData!C25</f>
        <v>7000</v>
      </c>
      <c r="C45" s="56"/>
      <c r="D45" s="31"/>
      <c r="E45" s="31"/>
      <c r="F45" s="31" t="s">
        <v>6</v>
      </c>
      <c r="G45" s="31">
        <f>GivenData!C21</f>
        <v>18000</v>
      </c>
      <c r="H45" s="56" t="s">
        <v>16</v>
      </c>
      <c r="I45" s="31">
        <f>GivenData!C34</f>
        <v>1000</v>
      </c>
    </row>
    <row r="46" spans="1:9" x14ac:dyDescent="0.2">
      <c r="A46" s="57"/>
      <c r="B46" s="57"/>
      <c r="C46" s="59"/>
      <c r="D46" s="57"/>
      <c r="E46" s="31"/>
      <c r="F46" s="57"/>
      <c r="G46" s="57"/>
      <c r="H46" s="59"/>
      <c r="I46" s="57"/>
    </row>
    <row r="47" spans="1:9" ht="15" x14ac:dyDescent="0.35">
      <c r="A47" s="60" t="s">
        <v>8</v>
      </c>
      <c r="B47" s="61">
        <f>SUM(B44:B46)-SUM(D44:D46)</f>
        <v>8000</v>
      </c>
      <c r="C47" s="62"/>
      <c r="D47" s="61"/>
      <c r="E47" s="31"/>
      <c r="F47" s="60" t="s">
        <v>8</v>
      </c>
      <c r="G47" s="61">
        <f>SUM(G44:G46)-SUM(I44:I46)</f>
        <v>65000</v>
      </c>
      <c r="H47" s="62"/>
      <c r="I47" s="61"/>
    </row>
    <row r="48" spans="1:9" x14ac:dyDescent="0.2">
      <c r="A48" s="31"/>
      <c r="B48" s="31"/>
      <c r="C48" s="31"/>
      <c r="D48" s="31"/>
      <c r="E48" s="31"/>
      <c r="F48" s="31"/>
      <c r="G48" s="31"/>
      <c r="H48" s="31"/>
      <c r="I48" s="31"/>
    </row>
    <row r="49" spans="1:9" x14ac:dyDescent="0.2">
      <c r="A49" s="31"/>
      <c r="B49" s="31"/>
      <c r="C49" s="31"/>
      <c r="D49" s="31"/>
      <c r="E49" s="31"/>
      <c r="F49" s="31"/>
      <c r="G49" s="31"/>
      <c r="H49" s="31"/>
      <c r="I49" s="31"/>
    </row>
    <row r="50" spans="1:9" x14ac:dyDescent="0.2">
      <c r="A50" s="53" t="s">
        <v>32</v>
      </c>
      <c r="B50" s="53"/>
      <c r="C50" s="53"/>
      <c r="D50" s="53"/>
      <c r="E50" s="31"/>
      <c r="F50" s="53" t="s">
        <v>33</v>
      </c>
      <c r="G50" s="53"/>
      <c r="H50" s="53"/>
      <c r="I50" s="53"/>
    </row>
    <row r="51" spans="1:9" x14ac:dyDescent="0.2">
      <c r="A51" s="31" t="s">
        <v>5</v>
      </c>
      <c r="B51" s="31">
        <f>GivenData!C10</f>
        <v>90000</v>
      </c>
      <c r="C51" s="54"/>
      <c r="D51" s="31"/>
      <c r="E51" s="31"/>
      <c r="F51" s="31" t="s">
        <v>5</v>
      </c>
      <c r="G51" s="31">
        <f>GivenData!C11</f>
        <v>3000</v>
      </c>
      <c r="H51" s="54"/>
      <c r="I51" s="31"/>
    </row>
    <row r="52" spans="1:9" x14ac:dyDescent="0.2">
      <c r="A52" s="31" t="s">
        <v>17</v>
      </c>
      <c r="B52" s="31">
        <f>GivenData!C30</f>
        <v>25000</v>
      </c>
      <c r="C52" s="56"/>
      <c r="D52" s="31"/>
      <c r="E52" s="31"/>
      <c r="F52" s="31" t="s">
        <v>14</v>
      </c>
      <c r="G52" s="31">
        <f>GivenData!C29</f>
        <v>3000</v>
      </c>
      <c r="H52" s="56"/>
      <c r="I52" s="31"/>
    </row>
    <row r="53" spans="1:9" x14ac:dyDescent="0.2">
      <c r="A53" s="57"/>
      <c r="B53" s="57"/>
      <c r="C53" s="59"/>
      <c r="D53" s="57"/>
      <c r="E53" s="31"/>
      <c r="F53" s="57"/>
      <c r="G53" s="57"/>
      <c r="H53" s="59"/>
      <c r="I53" s="57"/>
    </row>
    <row r="54" spans="1:9" ht="15" x14ac:dyDescent="0.35">
      <c r="A54" s="60" t="s">
        <v>8</v>
      </c>
      <c r="B54" s="61">
        <f>SUM(B51:B53)-SUM(D51:D53)</f>
        <v>115000</v>
      </c>
      <c r="C54" s="62"/>
      <c r="D54" s="61"/>
      <c r="E54" s="31"/>
      <c r="F54" s="60" t="s">
        <v>8</v>
      </c>
      <c r="G54" s="61">
        <f>SUM(G51:G53)-SUM(I51:I53)</f>
        <v>6000</v>
      </c>
      <c r="H54" s="62"/>
      <c r="I54" s="61"/>
    </row>
    <row r="55" spans="1:9" ht="15" x14ac:dyDescent="0.35">
      <c r="A55" s="60"/>
      <c r="B55" s="61"/>
      <c r="C55" s="60"/>
      <c r="D55" s="61"/>
      <c r="E55" s="31"/>
      <c r="F55" s="60"/>
      <c r="G55" s="61"/>
      <c r="H55" s="60"/>
      <c r="I55" s="61"/>
    </row>
    <row r="56" spans="1:9" x14ac:dyDescent="0.2">
      <c r="A56" s="31"/>
      <c r="B56" s="31"/>
      <c r="C56" s="31"/>
      <c r="D56" s="31"/>
      <c r="E56" s="31"/>
      <c r="F56" s="31"/>
      <c r="G56" s="31"/>
      <c r="H56" s="31"/>
      <c r="I56" s="31"/>
    </row>
    <row r="57" spans="1:9" x14ac:dyDescent="0.2">
      <c r="A57" s="53" t="str">
        <f>GivenData!B12</f>
        <v>Accounts payable</v>
      </c>
      <c r="B57" s="53"/>
      <c r="C57" s="53"/>
      <c r="D57" s="53"/>
      <c r="E57" s="31"/>
      <c r="F57" s="53" t="str">
        <f>GivenData!B13</f>
        <v>Accrued liabilities</v>
      </c>
      <c r="G57" s="53"/>
      <c r="H57" s="53"/>
      <c r="I57" s="53"/>
    </row>
    <row r="58" spans="1:9" x14ac:dyDescent="0.2">
      <c r="A58" s="31"/>
      <c r="B58" s="31"/>
      <c r="C58" s="54" t="s">
        <v>5</v>
      </c>
      <c r="D58" s="31">
        <f>GivenData!C12</f>
        <v>15000</v>
      </c>
      <c r="E58" s="31"/>
      <c r="F58" s="31"/>
      <c r="G58" s="31"/>
      <c r="H58" s="54" t="s">
        <v>5</v>
      </c>
      <c r="I58" s="31">
        <f>GivenData!C13</f>
        <v>2000</v>
      </c>
    </row>
    <row r="59" spans="1:9" x14ac:dyDescent="0.2">
      <c r="A59" s="31"/>
      <c r="B59" s="31"/>
      <c r="C59" s="56"/>
      <c r="D59" s="31"/>
      <c r="E59" s="31"/>
      <c r="F59" s="31"/>
      <c r="G59" s="31"/>
      <c r="H59" s="56"/>
      <c r="I59" s="31"/>
    </row>
    <row r="60" spans="1:9" x14ac:dyDescent="0.2">
      <c r="A60" s="57"/>
      <c r="B60" s="57"/>
      <c r="C60" s="59"/>
      <c r="D60" s="57"/>
      <c r="E60" s="31"/>
      <c r="F60" s="57"/>
      <c r="G60" s="57"/>
      <c r="H60" s="59"/>
      <c r="I60" s="57"/>
    </row>
    <row r="61" spans="1:9" ht="15" x14ac:dyDescent="0.35">
      <c r="A61" s="60"/>
      <c r="B61" s="61"/>
      <c r="C61" s="62" t="s">
        <v>8</v>
      </c>
      <c r="D61" s="61">
        <f>SUM(D58:D60)-SUM(B58:B60)</f>
        <v>15000</v>
      </c>
      <c r="E61" s="31"/>
      <c r="F61" s="60"/>
      <c r="G61" s="61"/>
      <c r="H61" s="62" t="s">
        <v>8</v>
      </c>
      <c r="I61" s="61">
        <f>SUM(I58:I60)-SUM(G58:G60)</f>
        <v>2000</v>
      </c>
    </row>
    <row r="62" spans="1:9" ht="15" x14ac:dyDescent="0.35">
      <c r="A62" s="60"/>
      <c r="B62" s="61"/>
      <c r="C62" s="60"/>
      <c r="D62" s="61"/>
      <c r="E62" s="31"/>
      <c r="F62" s="60"/>
      <c r="G62" s="61"/>
      <c r="H62" s="60"/>
      <c r="I62" s="61"/>
    </row>
    <row r="63" spans="1:9" x14ac:dyDescent="0.2">
      <c r="A63" s="31"/>
      <c r="B63" s="31"/>
      <c r="C63" s="31"/>
      <c r="D63" s="31"/>
      <c r="E63" s="31"/>
      <c r="F63" s="31"/>
      <c r="G63" s="31"/>
      <c r="H63" s="31"/>
      <c r="I63" s="31"/>
    </row>
    <row r="64" spans="1:9" x14ac:dyDescent="0.2">
      <c r="A64" s="53" t="str">
        <f>GivenData!B14</f>
        <v>Short-term borrowings</v>
      </c>
      <c r="B64" s="53"/>
      <c r="C64" s="53"/>
      <c r="D64" s="53"/>
      <c r="E64" s="31"/>
      <c r="F64" s="83" t="s">
        <v>59</v>
      </c>
      <c r="G64" s="53"/>
      <c r="H64" s="53"/>
      <c r="I64" s="53"/>
    </row>
    <row r="65" spans="1:9" x14ac:dyDescent="0.2">
      <c r="A65" s="31"/>
      <c r="B65" s="31"/>
      <c r="C65" s="54" t="s">
        <v>5</v>
      </c>
      <c r="D65" s="31">
        <f>GivenData!C14</f>
        <v>7000</v>
      </c>
      <c r="E65" s="31"/>
      <c r="F65" s="31"/>
      <c r="G65" s="31"/>
      <c r="H65" s="54" t="s">
        <v>5</v>
      </c>
      <c r="I65" s="31">
        <f>GivenData!C15</f>
        <v>48000</v>
      </c>
    </row>
    <row r="66" spans="1:9" x14ac:dyDescent="0.2">
      <c r="A66" s="31" t="s">
        <v>12</v>
      </c>
      <c r="B66" s="31">
        <f>GivenData!C27</f>
        <v>5000</v>
      </c>
      <c r="C66" s="56" t="s">
        <v>6</v>
      </c>
      <c r="D66" s="31">
        <f>GivenData!C21-GivenData!C22</f>
        <v>12000</v>
      </c>
      <c r="E66" s="31"/>
      <c r="F66" s="31"/>
      <c r="G66" s="31"/>
      <c r="H66" s="56" t="s">
        <v>17</v>
      </c>
      <c r="I66" s="31">
        <f>GivenData!C30-GivenData!C31</f>
        <v>16000</v>
      </c>
    </row>
    <row r="67" spans="1:9" x14ac:dyDescent="0.2">
      <c r="A67" s="57"/>
      <c r="B67" s="57"/>
      <c r="C67" s="59" t="s">
        <v>13</v>
      </c>
      <c r="D67" s="57">
        <f>GivenData!C28</f>
        <v>12000</v>
      </c>
      <c r="E67" s="31"/>
      <c r="F67" s="57"/>
      <c r="G67" s="57"/>
      <c r="H67" s="59"/>
      <c r="I67" s="57"/>
    </row>
    <row r="68" spans="1:9" ht="15" x14ac:dyDescent="0.35">
      <c r="A68" s="60"/>
      <c r="B68" s="61"/>
      <c r="C68" s="62" t="s">
        <v>8</v>
      </c>
      <c r="D68" s="61">
        <f>SUM(D65:D67)-SUM(B65:B67)</f>
        <v>26000</v>
      </c>
      <c r="E68" s="31"/>
      <c r="F68" s="60"/>
      <c r="G68" s="61"/>
      <c r="H68" s="62" t="s">
        <v>8</v>
      </c>
      <c r="I68" s="61">
        <f>SUM(I65:I67)-SUM(G65:G67)</f>
        <v>64000</v>
      </c>
    </row>
    <row r="69" spans="1:9" ht="15" x14ac:dyDescent="0.35">
      <c r="A69" s="60"/>
      <c r="B69" s="61"/>
      <c r="C69" s="60"/>
      <c r="D69" s="61"/>
      <c r="E69" s="31"/>
      <c r="F69" s="60"/>
      <c r="G69" s="61"/>
      <c r="H69" s="60"/>
      <c r="I69" s="61"/>
    </row>
    <row r="70" spans="1:9" x14ac:dyDescent="0.2">
      <c r="A70" s="60"/>
      <c r="B70" s="60"/>
      <c r="C70" s="60"/>
      <c r="D70" s="60"/>
      <c r="E70" s="31"/>
      <c r="F70" s="31"/>
      <c r="G70" s="31"/>
      <c r="H70" s="31"/>
      <c r="I70" s="31"/>
    </row>
    <row r="71" spans="1:9" x14ac:dyDescent="0.2">
      <c r="A71" s="83" t="s">
        <v>62</v>
      </c>
      <c r="B71" s="53"/>
      <c r="C71" s="53"/>
      <c r="D71" s="53"/>
      <c r="E71" s="31"/>
      <c r="F71" s="53" t="s">
        <v>3</v>
      </c>
      <c r="G71" s="53"/>
      <c r="H71" s="53"/>
      <c r="I71" s="53"/>
    </row>
    <row r="72" spans="1:9" x14ac:dyDescent="0.2">
      <c r="A72" s="31"/>
      <c r="B72" s="31"/>
      <c r="C72" s="54" t="s">
        <v>5</v>
      </c>
      <c r="D72" s="31">
        <f>GivenData!C16</f>
        <v>90000</v>
      </c>
      <c r="E72" s="31"/>
      <c r="F72" s="31"/>
      <c r="G72" s="31"/>
      <c r="H72" s="54" t="s">
        <v>5</v>
      </c>
      <c r="I72" s="31">
        <f>GivenData!C17</f>
        <v>30000</v>
      </c>
    </row>
    <row r="73" spans="1:9" x14ac:dyDescent="0.2">
      <c r="A73" s="31"/>
      <c r="B73" s="31"/>
      <c r="C73" s="56" t="s">
        <v>10</v>
      </c>
      <c r="D73" s="31">
        <f>GivenData!C24</f>
        <v>12000</v>
      </c>
      <c r="E73" s="31"/>
      <c r="F73" s="31"/>
      <c r="G73" s="31"/>
      <c r="H73" s="56"/>
      <c r="I73" s="31"/>
    </row>
    <row r="74" spans="1:9" x14ac:dyDescent="0.2">
      <c r="A74" s="57"/>
      <c r="B74" s="57"/>
      <c r="C74" s="59"/>
      <c r="D74" s="57"/>
      <c r="E74" s="31"/>
      <c r="F74" s="57"/>
      <c r="G74" s="57"/>
      <c r="H74" s="59"/>
      <c r="I74" s="57"/>
    </row>
    <row r="75" spans="1:9" ht="15" x14ac:dyDescent="0.35">
      <c r="A75" s="60"/>
      <c r="B75" s="61"/>
      <c r="C75" s="62" t="s">
        <v>8</v>
      </c>
      <c r="D75" s="61">
        <f>SUM(D72:D74)-SUM(B72:B74)</f>
        <v>102000</v>
      </c>
      <c r="E75" s="31"/>
      <c r="F75" s="60"/>
      <c r="G75" s="61"/>
      <c r="H75" s="62" t="s">
        <v>8</v>
      </c>
      <c r="I75" s="61">
        <f>SUM(I72:I74)-SUM(G72:G74)</f>
        <v>30000</v>
      </c>
    </row>
    <row r="76" spans="1:9" x14ac:dyDescent="0.2">
      <c r="A76" s="31"/>
      <c r="B76" s="31"/>
      <c r="C76" s="31"/>
      <c r="D76" s="31"/>
      <c r="E76" s="31"/>
      <c r="F76" s="31"/>
      <c r="G76" s="31"/>
      <c r="H76" s="31"/>
      <c r="I76" s="31"/>
    </row>
    <row r="77" spans="1:9" x14ac:dyDescent="0.2">
      <c r="A77" s="31"/>
      <c r="B77" s="31"/>
      <c r="C77" s="31"/>
      <c r="D77" s="31"/>
      <c r="E77" s="31"/>
      <c r="F77" s="31"/>
      <c r="G77" s="31"/>
      <c r="H77" s="31"/>
      <c r="I77" s="31"/>
    </row>
  </sheetData>
  <mergeCells count="6">
    <mergeCell ref="A8:I8"/>
    <mergeCell ref="A9:I9"/>
    <mergeCell ref="A2:I2"/>
    <mergeCell ref="A4:I4"/>
    <mergeCell ref="A6:I6"/>
    <mergeCell ref="A7:I7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6"/>
  <sheetViews>
    <sheetView showGridLines="0" workbookViewId="0"/>
  </sheetViews>
  <sheetFormatPr defaultRowHeight="12.75" x14ac:dyDescent="0.2"/>
  <sheetData>
    <row r="1" spans="1:9" x14ac:dyDescent="0.2">
      <c r="A1" s="52" t="str">
        <f>Cover!$G$13</f>
        <v>&lt;Type your name here&gt;</v>
      </c>
    </row>
    <row r="2" spans="1:9" x14ac:dyDescent="0.2">
      <c r="A2" s="52" t="str">
        <f>Cover!$G$16</f>
        <v>&lt;Type your class here&gt;</v>
      </c>
    </row>
    <row r="3" spans="1:9" x14ac:dyDescent="0.2">
      <c r="A3" s="52" t="str">
        <f>Cover!$G$10</f>
        <v>Excel Templates Problem 2–3</v>
      </c>
    </row>
    <row r="4" spans="1:9" x14ac:dyDescent="0.2">
      <c r="A4" s="52" t="s">
        <v>44</v>
      </c>
    </row>
    <row r="6" spans="1:9" x14ac:dyDescent="0.2">
      <c r="A6" s="72" t="s">
        <v>50</v>
      </c>
      <c r="B6" s="72"/>
      <c r="C6" s="72"/>
      <c r="D6" s="72"/>
      <c r="E6" s="72"/>
      <c r="F6" s="72"/>
      <c r="G6" s="72"/>
      <c r="H6" s="72"/>
      <c r="I6" s="72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workbookViewId="0"/>
  </sheetViews>
  <sheetFormatPr defaultRowHeight="12.75" x14ac:dyDescent="0.2"/>
  <cols>
    <col min="1" max="1" width="28.42578125" bestFit="1" customWidth="1"/>
    <col min="2" max="4" width="9.7109375" bestFit="1" customWidth="1"/>
  </cols>
  <sheetData>
    <row r="1" spans="1:4" x14ac:dyDescent="0.2">
      <c r="A1" s="24" t="str">
        <f>Cover!$G$13</f>
        <v>&lt;Type your name here&gt;</v>
      </c>
    </row>
    <row r="2" spans="1:4" x14ac:dyDescent="0.2">
      <c r="A2" s="24" t="str">
        <f>Cover!$G$16</f>
        <v>&lt;Type your class here&gt;</v>
      </c>
    </row>
    <row r="3" spans="1:4" x14ac:dyDescent="0.2">
      <c r="A3" s="24" t="str">
        <f>Cover!$G$10</f>
        <v>Excel Templates Problem 2–3</v>
      </c>
    </row>
    <row r="4" spans="1:4" x14ac:dyDescent="0.2">
      <c r="A4" s="87" t="s">
        <v>91</v>
      </c>
    </row>
    <row r="7" spans="1:4" x14ac:dyDescent="0.2">
      <c r="A7" s="3" t="s">
        <v>60</v>
      </c>
      <c r="B7" s="4"/>
      <c r="C7" s="4"/>
      <c r="D7" s="20"/>
    </row>
    <row r="8" spans="1:4" x14ac:dyDescent="0.2">
      <c r="A8" s="86" t="s">
        <v>85</v>
      </c>
      <c r="B8" s="4"/>
      <c r="C8" s="4"/>
      <c r="D8" s="20"/>
    </row>
    <row r="9" spans="1:4" x14ac:dyDescent="0.2">
      <c r="A9" s="86" t="s">
        <v>83</v>
      </c>
      <c r="B9" s="4"/>
      <c r="C9" s="4"/>
      <c r="D9" s="20"/>
    </row>
    <row r="10" spans="1:4" x14ac:dyDescent="0.2">
      <c r="A10" s="4"/>
      <c r="B10" s="4"/>
      <c r="C10" s="4"/>
      <c r="D10" s="20"/>
    </row>
    <row r="11" spans="1:4" x14ac:dyDescent="0.2">
      <c r="B11" t="s">
        <v>86</v>
      </c>
      <c r="C11" t="s">
        <v>87</v>
      </c>
    </row>
    <row r="12" spans="1:4" x14ac:dyDescent="0.2">
      <c r="A12" t="s">
        <v>1</v>
      </c>
      <c r="B12" s="88">
        <f>'T-Accounts (Parts 1, 2)'!B33</f>
        <v>7000</v>
      </c>
    </row>
    <row r="13" spans="1:4" x14ac:dyDescent="0.2">
      <c r="A13" t="s">
        <v>54</v>
      </c>
      <c r="B13" s="55">
        <f>'T-Accounts (Parts 1, 2)'!G29</f>
        <v>11000</v>
      </c>
    </row>
    <row r="14" spans="1:4" x14ac:dyDescent="0.2">
      <c r="A14" t="s">
        <v>78</v>
      </c>
      <c r="B14" s="55">
        <f>'T-Accounts (Parts 1, 2)'!B40</f>
        <v>3000</v>
      </c>
    </row>
    <row r="15" spans="1:4" x14ac:dyDescent="0.2">
      <c r="A15" t="s">
        <v>88</v>
      </c>
      <c r="B15" s="55">
        <f>'T-Accounts (Parts 1, 2)'!G40</f>
        <v>24000</v>
      </c>
    </row>
    <row r="16" spans="1:4" x14ac:dyDescent="0.2">
      <c r="A16" t="s">
        <v>56</v>
      </c>
      <c r="B16" s="55">
        <f>'T-Accounts (Parts 1, 2)'!B47</f>
        <v>8000</v>
      </c>
    </row>
    <row r="17" spans="1:5" x14ac:dyDescent="0.2">
      <c r="A17" t="s">
        <v>2</v>
      </c>
      <c r="B17" s="55">
        <f>'T-Accounts (Parts 1, 2)'!G47</f>
        <v>65000</v>
      </c>
    </row>
    <row r="18" spans="1:5" x14ac:dyDescent="0.2">
      <c r="A18" t="s">
        <v>32</v>
      </c>
      <c r="B18" s="55">
        <f>'T-Accounts (Parts 1, 2)'!B54</f>
        <v>115000</v>
      </c>
    </row>
    <row r="19" spans="1:5" x14ac:dyDescent="0.2">
      <c r="A19" t="s">
        <v>33</v>
      </c>
      <c r="B19" s="55">
        <f>'T-Accounts (Parts 1, 2)'!G54</f>
        <v>6000</v>
      </c>
    </row>
    <row r="20" spans="1:5" x14ac:dyDescent="0.2">
      <c r="A20" t="s">
        <v>79</v>
      </c>
      <c r="C20" s="88">
        <v>15000</v>
      </c>
    </row>
    <row r="21" spans="1:5" x14ac:dyDescent="0.2">
      <c r="A21" t="s">
        <v>89</v>
      </c>
      <c r="C21" s="55">
        <v>2000</v>
      </c>
    </row>
    <row r="22" spans="1:5" x14ac:dyDescent="0.2">
      <c r="A22" t="s">
        <v>58</v>
      </c>
      <c r="C22" s="55">
        <v>26000</v>
      </c>
    </row>
    <row r="23" spans="1:5" x14ac:dyDescent="0.2">
      <c r="A23" t="s">
        <v>59</v>
      </c>
      <c r="C23" s="55">
        <v>64000</v>
      </c>
      <c r="E23" s="64"/>
    </row>
    <row r="24" spans="1:5" x14ac:dyDescent="0.2">
      <c r="A24" t="s">
        <v>62</v>
      </c>
      <c r="C24" s="55">
        <v>102000</v>
      </c>
    </row>
    <row r="25" spans="1:5" x14ac:dyDescent="0.2">
      <c r="A25" t="s">
        <v>3</v>
      </c>
      <c r="C25" s="55">
        <v>30000</v>
      </c>
    </row>
    <row r="26" spans="1:5" ht="13.5" thickBot="1" x14ac:dyDescent="0.25">
      <c r="A26" t="s">
        <v>90</v>
      </c>
      <c r="B26" s="74">
        <v>239000</v>
      </c>
      <c r="C26" s="74">
        <v>239000</v>
      </c>
    </row>
    <row r="27" spans="1:5" ht="13.5" thickTop="1" x14ac:dyDescent="0.2"/>
  </sheetData>
  <pageMargins left="0.75" right="0.75" top="0.72" bottom="0.73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25"/>
  <sheetViews>
    <sheetView showGridLines="0" workbookViewId="0"/>
  </sheetViews>
  <sheetFormatPr defaultRowHeight="12.75" x14ac:dyDescent="0.2"/>
  <cols>
    <col min="1" max="1" width="30.5703125" customWidth="1"/>
    <col min="2" max="2" width="9.7109375" bestFit="1" customWidth="1"/>
    <col min="3" max="3" width="39.28515625" customWidth="1"/>
    <col min="4" max="4" width="9.7109375" bestFit="1" customWidth="1"/>
  </cols>
  <sheetData>
    <row r="1" spans="1:4" x14ac:dyDescent="0.2">
      <c r="A1" s="24" t="str">
        <f>Cover!$G$13</f>
        <v>&lt;Type your name here&gt;</v>
      </c>
    </row>
    <row r="2" spans="1:4" x14ac:dyDescent="0.2">
      <c r="A2" s="24" t="str">
        <f>Cover!$G$16</f>
        <v>&lt;Type your class here&gt;</v>
      </c>
    </row>
    <row r="3" spans="1:4" x14ac:dyDescent="0.2">
      <c r="A3" s="24" t="str">
        <f>Cover!$G$10</f>
        <v>Excel Templates Problem 2–3</v>
      </c>
    </row>
    <row r="4" spans="1:4" x14ac:dyDescent="0.2">
      <c r="A4" s="87" t="s">
        <v>45</v>
      </c>
    </row>
    <row r="7" spans="1:4" x14ac:dyDescent="0.2">
      <c r="A7" s="3" t="s">
        <v>60</v>
      </c>
      <c r="B7" s="4"/>
      <c r="C7" s="4"/>
      <c r="D7" s="20"/>
    </row>
    <row r="8" spans="1:4" x14ac:dyDescent="0.2">
      <c r="A8" s="4" t="s">
        <v>61</v>
      </c>
      <c r="B8" s="4"/>
      <c r="C8" s="4"/>
      <c r="D8" s="20"/>
    </row>
    <row r="9" spans="1:4" x14ac:dyDescent="0.2">
      <c r="A9" s="86" t="s">
        <v>83</v>
      </c>
      <c r="B9" s="4"/>
      <c r="C9" s="4"/>
      <c r="D9" s="20"/>
    </row>
    <row r="10" spans="1:4" x14ac:dyDescent="0.2">
      <c r="A10" s="4"/>
      <c r="B10" s="4"/>
      <c r="C10" s="4"/>
      <c r="D10" s="20"/>
    </row>
    <row r="11" spans="1:4" x14ac:dyDescent="0.2">
      <c r="A11" s="25" t="s">
        <v>22</v>
      </c>
      <c r="B11" s="10"/>
      <c r="C11" s="25" t="s">
        <v>52</v>
      </c>
      <c r="D11" s="26"/>
    </row>
    <row r="12" spans="1:4" x14ac:dyDescent="0.2">
      <c r="A12" s="77" t="s">
        <v>69</v>
      </c>
      <c r="C12" s="79" t="s">
        <v>71</v>
      </c>
    </row>
    <row r="13" spans="1:4" x14ac:dyDescent="0.2">
      <c r="A13" s="18" t="s">
        <v>1</v>
      </c>
      <c r="B13" s="5">
        <f>'Part 4'!B12</f>
        <v>7000</v>
      </c>
      <c r="C13" s="19" t="str">
        <f>GivenData!B12</f>
        <v>Accounts payable</v>
      </c>
      <c r="D13" s="9">
        <f>'Part 4'!C20</f>
        <v>15000</v>
      </c>
    </row>
    <row r="14" spans="1:4" x14ac:dyDescent="0.2">
      <c r="A14" s="18" t="s">
        <v>31</v>
      </c>
      <c r="B14" s="6">
        <f>'Part 4'!B13</f>
        <v>11000</v>
      </c>
      <c r="C14" s="19" t="str">
        <f>GivenData!B13</f>
        <v>Accrued liabilities</v>
      </c>
      <c r="D14" s="8">
        <f>'Part 4'!C21</f>
        <v>2000</v>
      </c>
    </row>
    <row r="15" spans="1:4" x14ac:dyDescent="0.2">
      <c r="A15" s="18" t="str">
        <f>GivenData!B6</f>
        <v>Accounts receivable</v>
      </c>
      <c r="B15" s="17">
        <f>'Part 4'!B14</f>
        <v>3000</v>
      </c>
      <c r="C15" s="19" t="str">
        <f>GivenData!B14</f>
        <v>Short-term borrowings</v>
      </c>
      <c r="D15" s="21">
        <f>'Part 4'!C22</f>
        <v>26000</v>
      </c>
    </row>
    <row r="16" spans="1:4" x14ac:dyDescent="0.2">
      <c r="A16" s="18" t="str">
        <f>GivenData!B7</f>
        <v>Inventories</v>
      </c>
      <c r="B16" s="7">
        <f>'Part 4'!B15</f>
        <v>24000</v>
      </c>
      <c r="C16" s="28" t="s">
        <v>26</v>
      </c>
      <c r="D16" s="12">
        <f>SUM(D13:D15)</f>
        <v>43000</v>
      </c>
    </row>
    <row r="17" spans="1:5" x14ac:dyDescent="0.2">
      <c r="A17" s="18" t="s">
        <v>24</v>
      </c>
      <c r="B17" s="6">
        <f>SUM(B13:B16)</f>
        <v>45000</v>
      </c>
      <c r="C17" s="79" t="s">
        <v>72</v>
      </c>
    </row>
    <row r="18" spans="1:5" x14ac:dyDescent="0.2">
      <c r="A18" s="77" t="s">
        <v>70</v>
      </c>
      <c r="B18" s="2"/>
      <c r="C18" s="28" t="s">
        <v>68</v>
      </c>
      <c r="D18" s="13">
        <f>'Part 4'!C23</f>
        <v>64000</v>
      </c>
    </row>
    <row r="19" spans="1:5" x14ac:dyDescent="0.2">
      <c r="A19" s="18" t="s">
        <v>67</v>
      </c>
      <c r="B19" s="6">
        <f>'Part 4'!B16</f>
        <v>8000</v>
      </c>
      <c r="C19" s="19" t="s">
        <v>25</v>
      </c>
      <c r="D19" s="78">
        <f>SUM(D16:D18)</f>
        <v>107000</v>
      </c>
    </row>
    <row r="20" spans="1:5" x14ac:dyDescent="0.2">
      <c r="A20" s="18" t="s">
        <v>2</v>
      </c>
      <c r="B20" s="17">
        <f>'Part 4'!B17</f>
        <v>65000</v>
      </c>
      <c r="C20" s="75" t="s">
        <v>53</v>
      </c>
      <c r="D20" s="76"/>
    </row>
    <row r="21" spans="1:5" x14ac:dyDescent="0.2">
      <c r="A21" s="27" t="s">
        <v>32</v>
      </c>
      <c r="B21" s="12">
        <f>'Part 4'!B18</f>
        <v>115000</v>
      </c>
      <c r="C21" s="28" t="s">
        <v>62</v>
      </c>
      <c r="D21" s="12">
        <f>'Part 4'!C24</f>
        <v>102000</v>
      </c>
    </row>
    <row r="22" spans="1:5" x14ac:dyDescent="0.2">
      <c r="A22" s="27" t="s">
        <v>33</v>
      </c>
      <c r="B22" s="17">
        <f>'Part 4'!B19</f>
        <v>6000</v>
      </c>
      <c r="C22" s="28" t="s">
        <v>3</v>
      </c>
      <c r="D22" s="13">
        <f>'Part 4'!C25</f>
        <v>30000</v>
      </c>
    </row>
    <row r="23" spans="1:5" ht="13.5" thickBot="1" x14ac:dyDescent="0.25">
      <c r="A23" s="11" t="s">
        <v>23</v>
      </c>
      <c r="B23" s="74">
        <f>SUM(B17:B22)</f>
        <v>239000</v>
      </c>
      <c r="C23" s="28" t="s">
        <v>49</v>
      </c>
      <c r="D23" s="7">
        <f>SUM(D21:D22)</f>
        <v>132000</v>
      </c>
      <c r="E23" s="64"/>
    </row>
    <row r="24" spans="1:5" ht="14.25" thickTop="1" thickBot="1" x14ac:dyDescent="0.25">
      <c r="C24" s="27" t="s">
        <v>48</v>
      </c>
      <c r="D24" s="14">
        <f>D19+D23</f>
        <v>239000</v>
      </c>
    </row>
    <row r="25" spans="1:5" ht="13.5" thickTop="1" x14ac:dyDescent="0.2"/>
  </sheetData>
  <phoneticPr fontId="0" type="noConversion"/>
  <pageMargins left="0.75" right="0.75" top="0.72" bottom="0.73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1"/>
  <sheetViews>
    <sheetView showGridLines="0" workbookViewId="0"/>
  </sheetViews>
  <sheetFormatPr defaultRowHeight="12.75" x14ac:dyDescent="0.2"/>
  <cols>
    <col min="1" max="9" width="9.7109375" customWidth="1"/>
  </cols>
  <sheetData>
    <row r="1" spans="1:9" x14ac:dyDescent="0.2">
      <c r="A1" s="24" t="str">
        <f>Cover!$G$13</f>
        <v>&lt;Type your name here&gt;</v>
      </c>
    </row>
    <row r="2" spans="1:9" x14ac:dyDescent="0.2">
      <c r="A2" s="24" t="str">
        <f>Cover!$G$16</f>
        <v>&lt;Type your class here&gt;</v>
      </c>
    </row>
    <row r="3" spans="1:9" x14ac:dyDescent="0.2">
      <c r="A3" s="24" t="str">
        <f>Cover!$G$10</f>
        <v>Excel Templates Problem 2–3</v>
      </c>
    </row>
    <row r="4" spans="1:9" x14ac:dyDescent="0.2">
      <c r="A4" s="87" t="s">
        <v>84</v>
      </c>
    </row>
    <row r="6" spans="1:9" x14ac:dyDescent="0.2">
      <c r="A6" s="11" t="s">
        <v>73</v>
      </c>
      <c r="B6" s="15"/>
    </row>
    <row r="7" spans="1:9" x14ac:dyDescent="0.2">
      <c r="A7" s="27" t="s">
        <v>69</v>
      </c>
      <c r="B7" s="15"/>
      <c r="E7" s="65">
        <f>'Part 5'!B17</f>
        <v>45000</v>
      </c>
    </row>
    <row r="8" spans="1:9" x14ac:dyDescent="0.2">
      <c r="A8" s="27" t="s">
        <v>74</v>
      </c>
      <c r="B8" s="15"/>
      <c r="E8" s="22">
        <f>'Part 5'!D16</f>
        <v>43000</v>
      </c>
    </row>
    <row r="9" spans="1:9" ht="13.5" thickBot="1" x14ac:dyDescent="0.25">
      <c r="A9" s="28" t="s">
        <v>73</v>
      </c>
      <c r="B9" s="15"/>
      <c r="E9" s="71">
        <f>E7/E8</f>
        <v>1.0465116279069768</v>
      </c>
    </row>
    <row r="10" spans="1:9" ht="13.5" thickTop="1" x14ac:dyDescent="0.2">
      <c r="A10" s="28"/>
      <c r="B10" s="15"/>
      <c r="E10" s="63"/>
    </row>
    <row r="11" spans="1:9" x14ac:dyDescent="0.2">
      <c r="A11" s="84" t="s">
        <v>75</v>
      </c>
      <c r="B11" s="72"/>
      <c r="C11" s="72"/>
      <c r="D11" s="72"/>
      <c r="E11" s="72"/>
      <c r="F11" s="72"/>
      <c r="G11" s="72"/>
      <c r="H11" s="72"/>
      <c r="I11" s="72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GivenData</vt:lpstr>
      <vt:lpstr>T-Accounts (Parts 1, 2)</vt:lpstr>
      <vt:lpstr>Part 3</vt:lpstr>
      <vt:lpstr>Part 4</vt:lpstr>
      <vt:lpstr>Part 5</vt:lpstr>
      <vt:lpstr>Part 6</vt:lpstr>
    </vt:vector>
  </TitlesOfParts>
  <Company>Acadia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Rydzanicz, Amy</cp:lastModifiedBy>
  <cp:lastPrinted>2007-09-29T14:35:26Z</cp:lastPrinted>
  <dcterms:created xsi:type="dcterms:W3CDTF">2005-09-30T04:09:56Z</dcterms:created>
  <dcterms:modified xsi:type="dcterms:W3CDTF">2017-01-31T15:21:04Z</dcterms:modified>
</cp:coreProperties>
</file>