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eltmate.ACADIA\Documents\McGraw-Hill\Libby 5CE\"/>
    </mc:Choice>
  </mc:AlternateContent>
  <bookViews>
    <workbookView xWindow="0" yWindow="120" windowWidth="11940" windowHeight="5505"/>
  </bookViews>
  <sheets>
    <sheet name="Cover" sheetId="18" r:id="rId1"/>
    <sheet name="GivenData" sheetId="16" r:id="rId2"/>
    <sheet name="Parts 1,3" sheetId="14" r:id="rId3"/>
    <sheet name="Parts 2,4" sheetId="12" r:id="rId4"/>
    <sheet name="Part 5" sheetId="17" r:id="rId5"/>
  </sheets>
  <calcPr calcId="152511"/>
</workbook>
</file>

<file path=xl/calcChain.xml><?xml version="1.0" encoding="utf-8"?>
<calcChain xmlns="http://schemas.openxmlformats.org/spreadsheetml/2006/main">
  <c r="A3" i="17" l="1"/>
  <c r="A2" i="17"/>
  <c r="A1" i="17"/>
  <c r="A3" i="12"/>
  <c r="A2" i="12"/>
  <c r="A1" i="12"/>
  <c r="A3" i="14"/>
  <c r="A2" i="14"/>
  <c r="A1" i="14"/>
  <c r="E8" i="17" l="1"/>
  <c r="E7" i="17"/>
  <c r="E9" i="17"/>
  <c r="D26" i="12" l="1"/>
  <c r="D25" i="12"/>
  <c r="D24" i="12"/>
  <c r="D23" i="12"/>
  <c r="L18" i="12"/>
  <c r="I18" i="12"/>
  <c r="D22" i="12"/>
  <c r="D14" i="12"/>
  <c r="D15" i="12" s="1"/>
  <c r="B14" i="12"/>
  <c r="C12" i="12"/>
  <c r="B12" i="12"/>
  <c r="B11" i="12"/>
  <c r="E11" i="12" s="1"/>
  <c r="L9" i="12"/>
  <c r="B9" i="12"/>
  <c r="J10" i="12"/>
  <c r="J15" i="12" s="1"/>
  <c r="G10" i="12"/>
  <c r="G15" i="12" s="1"/>
  <c r="F10" i="12"/>
  <c r="F15" i="12" s="1"/>
  <c r="E10" i="12"/>
  <c r="B10" i="12"/>
  <c r="M15" i="12"/>
  <c r="L15" i="12"/>
  <c r="I15" i="12"/>
  <c r="C15" i="12"/>
  <c r="E15" i="12" l="1"/>
  <c r="B15" i="12"/>
  <c r="B18" i="12" s="1"/>
</calcChain>
</file>

<file path=xl/sharedStrings.xml><?xml version="1.0" encoding="utf-8"?>
<sst xmlns="http://schemas.openxmlformats.org/spreadsheetml/2006/main" count="83" uniqueCount="55">
  <si>
    <t>&lt;Type your name here&gt;</t>
  </si>
  <si>
    <t>&lt;Type your class here&gt;</t>
  </si>
  <si>
    <t>Assets</t>
  </si>
  <si>
    <t>Cash</t>
  </si>
  <si>
    <t>+</t>
  </si>
  <si>
    <t>=</t>
  </si>
  <si>
    <t>Liabilities</t>
  </si>
  <si>
    <t>Bal.</t>
  </si>
  <si>
    <t>Building</t>
  </si>
  <si>
    <t>Total assets</t>
  </si>
  <si>
    <t>Total liabilities</t>
  </si>
  <si>
    <t>Part 3</t>
  </si>
  <si>
    <t>Given Data:</t>
  </si>
  <si>
    <t>Short-Term Investments</t>
  </si>
  <si>
    <t>Notes Receivable</t>
  </si>
  <si>
    <t>Land</t>
  </si>
  <si>
    <t>Equipment</t>
  </si>
  <si>
    <t>Short-Term Notes Payable</t>
  </si>
  <si>
    <t>Long-Term Notes Payable</t>
  </si>
  <si>
    <t>Retained Earnings</t>
  </si>
  <si>
    <t>Beg.</t>
  </si>
  <si>
    <t>Cash received for issuing 9,000 additional shares to the original organizers</t>
  </si>
  <si>
    <t>(a)</t>
  </si>
  <si>
    <t>Cost of building purchased</t>
  </si>
  <si>
    <t>Cost of equipment purchased</t>
  </si>
  <si>
    <t>Cost of four acres of land purchased</t>
  </si>
  <si>
    <t>Cash paid to purchase the building, equipment and land</t>
  </si>
  <si>
    <t>(b)</t>
  </si>
  <si>
    <t>Shareholders' Equity</t>
  </si>
  <si>
    <t>A note was signed for the balance (due in 15 years)</t>
  </si>
  <si>
    <t>(c)</t>
  </si>
  <si>
    <t>Cash received for sale of one acre purchased in (b)</t>
  </si>
  <si>
    <t>Cash paid to purchase short-term investments</t>
  </si>
  <si>
    <t>Cash received by a shareholder for sale of 300 East Hill shares to another shareholder</t>
  </si>
  <si>
    <t>Cash loaned to a shareholder for moving costs in exchange for a six month note</t>
  </si>
  <si>
    <t>(e)</t>
  </si>
  <si>
    <t>(d)</t>
  </si>
  <si>
    <t>(f)</t>
  </si>
  <si>
    <t>Contributed Capital</t>
  </si>
  <si>
    <t>Part 4</t>
  </si>
  <si>
    <t>Total shareholders' equity</t>
  </si>
  <si>
    <t>Cash balance</t>
  </si>
  <si>
    <t>Total current assets</t>
  </si>
  <si>
    <t>Part 1</t>
  </si>
  <si>
    <t>Was East Hill Home Healthcare Services organized as a sole proprietorship, a partnership, or a corporation? Explain the basis for your answer.</t>
  </si>
  <si>
    <t>Did you include the transaction between the two shareholders—event (e)—in the tabulation? Why or why not?</t>
  </si>
  <si>
    <t>Part 5</t>
  </si>
  <si>
    <t>Current ratio</t>
  </si>
  <si>
    <t>Current assets</t>
  </si>
  <si>
    <t>Divide by current liabilities</t>
  </si>
  <si>
    <t>What does the current ratio suggest about the company?</t>
  </si>
  <si>
    <t>Part 2</t>
  </si>
  <si>
    <t>Student Name:</t>
  </si>
  <si>
    <t>Class:</t>
  </si>
  <si>
    <t>Excel Templates Problem 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</si>
</sst>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+\ #,##0\ ;\-\ #,##0\ ;\-0\-\ "/>
    <numFmt numFmtId="165" formatCode="&quot;$&quot;\ #,##0\ ;\-&quot;$&quot;\ #,##0\ ;&quot;$&quot;\ \-0\-\ "/>
    <numFmt numFmtId="166" formatCode="\+#,##0\ ;\−#,##0\ ;\-0\-\ "/>
    <numFmt numFmtId="167" formatCode="_(&quot;$&quot;* #,##0_);_(&quot;$&quot;* \(#,##0\);_(&quot;$&quot;* &quot;-&quot;??_);_(@_)"/>
    <numFmt numFmtId="168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9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Fill="1"/>
    <xf numFmtId="0" fontId="0" fillId="0" borderId="0" xfId="0" applyAlignment="1">
      <alignment horizontal="center"/>
    </xf>
    <xf numFmtId="165" fontId="2" fillId="0" borderId="0" xfId="1" applyNumberFormat="1" applyFont="1" applyFill="1" applyBorder="1" applyAlignment="1">
      <alignment horizontal="right"/>
    </xf>
    <xf numFmtId="0" fontId="3" fillId="0" borderId="0" xfId="0" applyFont="1"/>
    <xf numFmtId="0" fontId="1" fillId="0" borderId="0" xfId="0" applyFont="1"/>
    <xf numFmtId="0" fontId="5" fillId="0" borderId="0" xfId="0" applyFont="1"/>
    <xf numFmtId="166" fontId="2" fillId="0" borderId="0" xfId="1" applyNumberFormat="1" applyFont="1" applyFill="1" applyBorder="1" applyAlignment="1">
      <alignment horizontal="right"/>
    </xf>
    <xf numFmtId="165" fontId="1" fillId="0" borderId="0" xfId="1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1" applyNumberFormat="1" applyFont="1" applyFill="1" applyBorder="1" applyAlignment="1">
      <alignment horizontal="right"/>
    </xf>
    <xf numFmtId="0" fontId="1" fillId="0" borderId="0" xfId="0" quotePrefix="1" applyFont="1"/>
    <xf numFmtId="0" fontId="0" fillId="0" borderId="0" xfId="0" applyFill="1"/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vertical="top" wrapText="1"/>
    </xf>
    <xf numFmtId="165" fontId="0" fillId="0" borderId="5" xfId="1" applyNumberFormat="1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0" fillId="0" borderId="9" xfId="0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165" fontId="0" fillId="0" borderId="10" xfId="1" applyNumberFormat="1" applyFont="1" applyFill="1" applyBorder="1" applyAlignment="1">
      <alignment vertical="top"/>
    </xf>
    <xf numFmtId="0" fontId="1" fillId="0" borderId="6" xfId="0" applyFont="1" applyFill="1" applyBorder="1" applyAlignment="1">
      <alignment horizontal="center" vertical="top"/>
    </xf>
    <xf numFmtId="165" fontId="0" fillId="0" borderId="8" xfId="1" applyNumberFormat="1" applyFont="1" applyFill="1" applyBorder="1" applyAlignment="1">
      <alignment vertical="top"/>
    </xf>
    <xf numFmtId="0" fontId="1" fillId="0" borderId="7" xfId="0" applyFont="1" applyFill="1" applyBorder="1" applyAlignment="1">
      <alignment vertical="top" wrapText="1"/>
    </xf>
    <xf numFmtId="165" fontId="2" fillId="0" borderId="2" xfId="1" applyNumberFormat="1" applyFont="1" applyFill="1" applyBorder="1" applyAlignment="1">
      <alignment horizontal="right"/>
    </xf>
    <xf numFmtId="165" fontId="1" fillId="0" borderId="2" xfId="1" applyNumberFormat="1" applyFont="1" applyFill="1" applyBorder="1" applyAlignment="1">
      <alignment horizontal="right"/>
    </xf>
    <xf numFmtId="165" fontId="0" fillId="0" borderId="11" xfId="0" applyNumberFormat="1" applyBorder="1"/>
    <xf numFmtId="0" fontId="3" fillId="0" borderId="0" xfId="2" applyFont="1" applyFill="1"/>
    <xf numFmtId="0" fontId="1" fillId="0" borderId="0" xfId="2"/>
    <xf numFmtId="1" fontId="1" fillId="0" borderId="0" xfId="2" applyNumberFormat="1" applyFont="1" applyBorder="1" applyAlignment="1"/>
    <xf numFmtId="43" fontId="1" fillId="0" borderId="0" xfId="3" applyFont="1" applyBorder="1" applyAlignment="1"/>
    <xf numFmtId="1" fontId="1" fillId="0" borderId="0" xfId="2" applyNumberFormat="1" applyFont="1" applyBorder="1" applyAlignment="1">
      <alignment horizontal="left" indent="1"/>
    </xf>
    <xf numFmtId="167" fontId="0" fillId="0" borderId="0" xfId="1" applyNumberFormat="1" applyFont="1"/>
    <xf numFmtId="168" fontId="0" fillId="0" borderId="0" xfId="3" applyNumberFormat="1" applyFont="1"/>
    <xf numFmtId="1" fontId="1" fillId="0" borderId="0" xfId="2" applyNumberFormat="1" applyFont="1" applyBorder="1" applyAlignment="1">
      <alignment horizontal="left" indent="2"/>
    </xf>
    <xf numFmtId="43" fontId="1" fillId="0" borderId="2" xfId="3" applyBorder="1"/>
    <xf numFmtId="43" fontId="1" fillId="0" borderId="0" xfId="3" applyBorder="1"/>
    <xf numFmtId="0" fontId="1" fillId="0" borderId="0" xfId="2" applyFont="1" applyAlignment="1">
      <alignment horizontal="left" vertical="top"/>
    </xf>
    <xf numFmtId="0" fontId="1" fillId="0" borderId="0" xfId="2" applyAlignment="1">
      <alignment horizontal="left" vertical="top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6" fillId="2" borderId="0" xfId="2" applyFont="1" applyFill="1" applyAlignment="1">
      <alignment wrapText="1"/>
    </xf>
    <xf numFmtId="0" fontId="1" fillId="2" borderId="0" xfId="2" applyFill="1"/>
    <xf numFmtId="0" fontId="3" fillId="0" borderId="1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165" fontId="0" fillId="3" borderId="8" xfId="0" applyNumberFormat="1" applyFill="1" applyBorder="1" applyAlignment="1">
      <alignment horizontal="center"/>
    </xf>
    <xf numFmtId="165" fontId="0" fillId="3" borderId="11" xfId="0" applyNumberFormat="1" applyFill="1" applyBorder="1" applyAlignment="1">
      <alignment horizontal="center"/>
    </xf>
  </cellXfs>
  <cellStyles count="4">
    <cellStyle name="Comma 2" xfId="3"/>
    <cellStyle name="Currency" xfId="1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5</xdr:col>
      <xdr:colOff>438150</xdr:colOff>
      <xdr:row>26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3486150" cy="442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6</xdr:row>
      <xdr:rowOff>38100</xdr:rowOff>
    </xdr:from>
    <xdr:to>
      <xdr:col>8</xdr:col>
      <xdr:colOff>447675</xdr:colOff>
      <xdr:row>14</xdr:row>
      <xdr:rowOff>104775</xdr:rowOff>
    </xdr:to>
    <xdr:grpSp>
      <xdr:nvGrpSpPr>
        <xdr:cNvPr id="10262" name="Group 1"/>
        <xdr:cNvGrpSpPr>
          <a:grpSpLocks/>
        </xdr:cNvGrpSpPr>
      </xdr:nvGrpSpPr>
      <xdr:grpSpPr bwMode="auto">
        <a:xfrm>
          <a:off x="85724" y="1171575"/>
          <a:ext cx="5238751" cy="1362075"/>
          <a:chOff x="19" y="290"/>
          <a:chExt cx="537" cy="260"/>
        </a:xfrm>
      </xdr:grpSpPr>
      <xdr:sp macro="" textlink="">
        <xdr:nvSpPr>
          <xdr:cNvPr id="10242" name="AutoShape 2"/>
          <xdr:cNvSpPr>
            <a:spLocks noChangeArrowheads="1"/>
          </xdr:cNvSpPr>
        </xdr:nvSpPr>
        <xdr:spPr bwMode="auto">
          <a:xfrm>
            <a:off x="19" y="290"/>
            <a:ext cx="537" cy="260"/>
          </a:xfrm>
          <a:prstGeom prst="foldedCorner">
            <a:avLst>
              <a:gd name="adj" fmla="val 12500"/>
            </a:avLst>
          </a:prstGeom>
          <a:solidFill>
            <a:srgbClr val="FFFFE1"/>
          </a:solidFill>
          <a:ln w="9525">
            <a:solidFill>
              <a:srgbClr val="000000"/>
            </a:solidFill>
            <a:round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/>
          <a:lstStyle/>
          <a:p>
            <a:endParaRPr lang="en-US"/>
          </a:p>
        </xdr:txBody>
      </xdr:sp>
      <xdr:sp macro="" textlink="">
        <xdr:nvSpPr>
          <xdr:cNvPr id="10243" name="Text Box 3"/>
          <xdr:cNvSpPr txBox="1">
            <a:spLocks noChangeArrowheads="1"/>
          </xdr:cNvSpPr>
        </xdr:nvSpPr>
        <xdr:spPr bwMode="auto">
          <a:xfrm>
            <a:off x="33" y="308"/>
            <a:ext cx="506" cy="211"/>
          </a:xfrm>
          <a:prstGeom prst="rect">
            <a:avLst/>
          </a:prstGeom>
          <a:solidFill>
            <a:srgbClr val="FFFFE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East Hill Home Healthcare Services was organized as a corporation.  Only a corporation issues shares of capital to its owners in exchange for their investment, as in transaction (a).</a:t>
            </a:r>
          </a:p>
        </xdr:txBody>
      </xdr:sp>
    </xdr:grpSp>
    <xdr:clientData/>
  </xdr:twoCellAnchor>
  <xdr:oneCellAnchor>
    <xdr:from>
      <xdr:col>0</xdr:col>
      <xdr:colOff>85724</xdr:colOff>
      <xdr:row>18</xdr:row>
      <xdr:rowOff>38100</xdr:rowOff>
    </xdr:from>
    <xdr:ext cx="5238751" cy="1362075"/>
    <xdr:grpSp>
      <xdr:nvGrpSpPr>
        <xdr:cNvPr id="5" name="Group 1"/>
        <xdr:cNvGrpSpPr>
          <a:grpSpLocks/>
        </xdr:cNvGrpSpPr>
      </xdr:nvGrpSpPr>
      <xdr:grpSpPr bwMode="auto">
        <a:xfrm>
          <a:off x="85724" y="3305175"/>
          <a:ext cx="5238751" cy="1362075"/>
          <a:chOff x="19" y="290"/>
          <a:chExt cx="537" cy="260"/>
        </a:xfrm>
      </xdr:grpSpPr>
      <xdr:sp macro="" textlink="">
        <xdr:nvSpPr>
          <xdr:cNvPr id="6" name="AutoShape 2"/>
          <xdr:cNvSpPr>
            <a:spLocks noChangeArrowheads="1"/>
          </xdr:cNvSpPr>
        </xdr:nvSpPr>
        <xdr:spPr bwMode="auto">
          <a:xfrm>
            <a:off x="19" y="290"/>
            <a:ext cx="537" cy="260"/>
          </a:xfrm>
          <a:prstGeom prst="foldedCorner">
            <a:avLst>
              <a:gd name="adj" fmla="val 12500"/>
            </a:avLst>
          </a:prstGeom>
          <a:solidFill>
            <a:srgbClr val="FFFFE1"/>
          </a:solidFill>
          <a:ln w="9525">
            <a:solidFill>
              <a:srgbClr val="000000"/>
            </a:solidFill>
            <a:round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/>
          <a:lstStyle/>
          <a:p>
            <a:endParaRPr lang="en-US"/>
          </a:p>
        </xdr:txBody>
      </xdr:sp>
      <xdr:sp macro="" textlink="">
        <xdr:nvSpPr>
          <xdr:cNvPr id="7" name="Text Box 3"/>
          <xdr:cNvSpPr txBox="1">
            <a:spLocks noChangeArrowheads="1"/>
          </xdr:cNvSpPr>
        </xdr:nvSpPr>
        <xdr:spPr bwMode="auto">
          <a:xfrm>
            <a:off x="33" y="308"/>
            <a:ext cx="506" cy="211"/>
          </a:xfrm>
          <a:prstGeom prst="rect">
            <a:avLst/>
          </a:prstGeom>
          <a:solidFill>
            <a:srgbClr val="FFFFE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The transaction between the two shareholders (event </a:t>
            </a:r>
            <a:r>
              <a:rPr lang="en-US" sz="1000" i="1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</a:t>
            </a:r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) was not included in the tabulation.  Since the transaction in </a:t>
            </a:r>
            <a:r>
              <a:rPr lang="en-US" sz="1000" i="1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(e)</a:t>
            </a:r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occurs between the shareholders, there is no effect on the business due to the separate-entity assumption.</a:t>
            </a:r>
          </a:p>
        </xdr:txBody>
      </xdr:sp>
    </xdr:grp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142873</xdr:colOff>
      <xdr:row>15</xdr:row>
      <xdr:rowOff>66675</xdr:rowOff>
    </xdr:from>
    <xdr:to>
      <xdr:col>9</xdr:col>
      <xdr:colOff>761999</xdr:colOff>
      <xdr:row>16</xdr:row>
      <xdr:rowOff>133350</xdr:rowOff>
    </xdr:to>
    <xdr:sp macro="" textlink="">
      <xdr:nvSpPr>
        <xdr:cNvPr id="8236" name="AutoShape 2"/>
        <xdr:cNvSpPr>
          <a:spLocks/>
        </xdr:cNvSpPr>
      </xdr:nvSpPr>
      <xdr:spPr bwMode="auto">
        <a:xfrm rot="5400000">
          <a:off x="5910261" y="2166937"/>
          <a:ext cx="238125" cy="1562101"/>
        </a:xfrm>
        <a:prstGeom prst="rightBrace">
          <a:avLst>
            <a:gd name="adj1" fmla="val 9347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9524</xdr:colOff>
      <xdr:row>15</xdr:row>
      <xdr:rowOff>85725</xdr:rowOff>
    </xdr:from>
    <xdr:to>
      <xdr:col>6</xdr:col>
      <xdr:colOff>800099</xdr:colOff>
      <xdr:row>16</xdr:row>
      <xdr:rowOff>133350</xdr:rowOff>
    </xdr:to>
    <xdr:sp macro="" textlink="">
      <xdr:nvSpPr>
        <xdr:cNvPr id="4" name="AutoShape 2"/>
        <xdr:cNvSpPr>
          <a:spLocks/>
        </xdr:cNvSpPr>
      </xdr:nvSpPr>
      <xdr:spPr bwMode="auto">
        <a:xfrm rot="5400000">
          <a:off x="2600324" y="561975"/>
          <a:ext cx="219075" cy="4791075"/>
        </a:xfrm>
        <a:prstGeom prst="rightBrace">
          <a:avLst>
            <a:gd name="adj1" fmla="val 9347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47623</xdr:colOff>
      <xdr:row>15</xdr:row>
      <xdr:rowOff>66675</xdr:rowOff>
    </xdr:from>
    <xdr:to>
      <xdr:col>12</xdr:col>
      <xdr:colOff>771525</xdr:colOff>
      <xdr:row>16</xdr:row>
      <xdr:rowOff>133350</xdr:rowOff>
    </xdr:to>
    <xdr:sp macro="" textlink="">
      <xdr:nvSpPr>
        <xdr:cNvPr id="5" name="AutoShape 2"/>
        <xdr:cNvSpPr>
          <a:spLocks/>
        </xdr:cNvSpPr>
      </xdr:nvSpPr>
      <xdr:spPr bwMode="auto">
        <a:xfrm rot="5400000">
          <a:off x="7681911" y="2185987"/>
          <a:ext cx="238125" cy="1524002"/>
        </a:xfrm>
        <a:prstGeom prst="rightBrace">
          <a:avLst>
            <a:gd name="adj1" fmla="val 9347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76200</xdr:colOff>
      <xdr:row>11</xdr:row>
      <xdr:rowOff>123825</xdr:rowOff>
    </xdr:from>
    <xdr:to>
      <xdr:col>8</xdr:col>
      <xdr:colOff>352425</xdr:colOff>
      <xdr:row>27</xdr:row>
      <xdr:rowOff>9525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76200" y="1924050"/>
          <a:ext cx="5457825" cy="2476500"/>
          <a:chOff x="19" y="290"/>
          <a:chExt cx="537" cy="26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19" y="290"/>
            <a:ext cx="537" cy="260"/>
          </a:xfrm>
          <a:prstGeom prst="foldedCorner">
            <a:avLst>
              <a:gd name="adj" fmla="val 12500"/>
            </a:avLst>
          </a:prstGeom>
          <a:solidFill>
            <a:srgbClr val="FFFFE1"/>
          </a:solidFill>
          <a:ln w="9525">
            <a:solidFill>
              <a:srgbClr val="000000"/>
            </a:solidFill>
            <a:round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/>
          <a:lstStyle/>
          <a:p>
            <a:endParaRPr lang="en-US"/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33" y="308"/>
            <a:ext cx="507" cy="210"/>
          </a:xfrm>
          <a:prstGeom prst="rect">
            <a:avLst/>
          </a:prstGeom>
          <a:solidFill>
            <a:srgbClr val="FFFFE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This suggests that for every $1 in current liabilities, East Hill maintains $1.35 in current assets.  The ratio suggests that East Hill is likely maintaining adequate liquidity and using resources efficiently.</a:t>
            </a:r>
          </a:p>
          <a:p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/>
            </a:r>
            <a:b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</a:br>
            <a:endParaRPr lang="en-CA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G10:G16"/>
  <sheetViews>
    <sheetView showGridLines="0" showRowColHeaders="0" tabSelected="1" workbookViewId="0">
      <selection activeCell="G10" sqref="G10"/>
    </sheetView>
  </sheetViews>
  <sheetFormatPr defaultRowHeight="12.75" x14ac:dyDescent="0.2"/>
  <cols>
    <col min="1" max="6" width="9.140625" style="46"/>
    <col min="7" max="7" width="26" style="46" customWidth="1"/>
    <col min="8" max="16384" width="9.140625" style="46"/>
  </cols>
  <sheetData>
    <row r="10" spans="7:7" ht="31.5" x14ac:dyDescent="0.25">
      <c r="G10" s="45" t="s">
        <v>54</v>
      </c>
    </row>
    <row r="12" spans="7:7" x14ac:dyDescent="0.2">
      <c r="G12" s="46" t="s">
        <v>52</v>
      </c>
    </row>
    <row r="13" spans="7:7" x14ac:dyDescent="0.2">
      <c r="G13" s="46" t="s">
        <v>0</v>
      </c>
    </row>
    <row r="15" spans="7:7" x14ac:dyDescent="0.2">
      <c r="G15" s="46" t="s">
        <v>53</v>
      </c>
    </row>
    <row r="16" spans="7:7" x14ac:dyDescent="0.2">
      <c r="G16" s="46" t="s">
        <v>1</v>
      </c>
    </row>
  </sheetData>
  <pageMargins left="0.46" right="0.28000000000000003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1"/>
  <sheetViews>
    <sheetView showGridLines="0" workbookViewId="0"/>
  </sheetViews>
  <sheetFormatPr defaultRowHeight="12.75" x14ac:dyDescent="0.2"/>
  <cols>
    <col min="1" max="1" width="5.42578125" style="12" customWidth="1"/>
    <col min="2" max="2" width="50" style="12" customWidth="1"/>
    <col min="3" max="3" width="9.7109375" style="12" bestFit="1" customWidth="1"/>
    <col min="4" max="16384" width="9.140625" style="12"/>
  </cols>
  <sheetData>
    <row r="1" spans="1:3" x14ac:dyDescent="0.2">
      <c r="A1" s="1" t="s">
        <v>12</v>
      </c>
    </row>
    <row r="2" spans="1:3" ht="25.5" x14ac:dyDescent="0.2">
      <c r="A2" s="13" t="s">
        <v>22</v>
      </c>
      <c r="B2" s="14" t="s">
        <v>21</v>
      </c>
      <c r="C2" s="15">
        <v>90000</v>
      </c>
    </row>
    <row r="3" spans="1:3" x14ac:dyDescent="0.2">
      <c r="A3" s="13" t="s">
        <v>27</v>
      </c>
      <c r="B3" s="16" t="s">
        <v>23</v>
      </c>
      <c r="C3" s="15">
        <v>60000</v>
      </c>
    </row>
    <row r="4" spans="1:3" x14ac:dyDescent="0.2">
      <c r="A4" s="17"/>
      <c r="B4" s="18" t="s">
        <v>24</v>
      </c>
      <c r="C4" s="19">
        <v>15000</v>
      </c>
    </row>
    <row r="5" spans="1:3" x14ac:dyDescent="0.2">
      <c r="A5" s="17"/>
      <c r="B5" s="18" t="s">
        <v>25</v>
      </c>
      <c r="C5" s="19">
        <v>14000</v>
      </c>
    </row>
    <row r="6" spans="1:3" x14ac:dyDescent="0.2">
      <c r="A6" s="17"/>
      <c r="B6" s="18" t="s">
        <v>26</v>
      </c>
      <c r="C6" s="19">
        <v>9000</v>
      </c>
    </row>
    <row r="7" spans="1:3" x14ac:dyDescent="0.2">
      <c r="A7" s="17"/>
      <c r="B7" s="18" t="s">
        <v>29</v>
      </c>
      <c r="C7" s="19"/>
    </row>
    <row r="8" spans="1:3" x14ac:dyDescent="0.2">
      <c r="A8" s="20" t="s">
        <v>30</v>
      </c>
      <c r="B8" s="14" t="s">
        <v>31</v>
      </c>
      <c r="C8" s="21">
        <v>3500</v>
      </c>
    </row>
    <row r="9" spans="1:3" x14ac:dyDescent="0.2">
      <c r="A9" s="20" t="s">
        <v>36</v>
      </c>
      <c r="B9" s="14" t="s">
        <v>32</v>
      </c>
      <c r="C9" s="21">
        <v>18000</v>
      </c>
    </row>
    <row r="10" spans="1:3" ht="25.5" x14ac:dyDescent="0.2">
      <c r="A10" s="20" t="s">
        <v>35</v>
      </c>
      <c r="B10" s="14" t="s">
        <v>33</v>
      </c>
      <c r="C10" s="21">
        <v>3000</v>
      </c>
    </row>
    <row r="11" spans="1:3" ht="25.5" x14ac:dyDescent="0.2">
      <c r="A11" s="20" t="s">
        <v>37</v>
      </c>
      <c r="B11" s="22" t="s">
        <v>34</v>
      </c>
      <c r="C11" s="21">
        <v>5000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8"/>
  <sheetViews>
    <sheetView showGridLines="0" workbookViewId="0"/>
  </sheetViews>
  <sheetFormatPr defaultRowHeight="12.75" x14ac:dyDescent="0.2"/>
  <cols>
    <col min="6" max="6" width="9.140625" style="2"/>
  </cols>
  <sheetData>
    <row r="1" spans="1:9" x14ac:dyDescent="0.2">
      <c r="A1" s="1" t="str">
        <f>Cover!G13</f>
        <v>&lt;Type your name here&gt;</v>
      </c>
    </row>
    <row r="2" spans="1:9" x14ac:dyDescent="0.2">
      <c r="A2" s="1" t="str">
        <f>Cover!G16</f>
        <v>&lt;Type your class here&gt;</v>
      </c>
    </row>
    <row r="3" spans="1:9" x14ac:dyDescent="0.2">
      <c r="A3" s="1" t="str">
        <f>Cover!G10</f>
        <v>Excel Templates Problem 2-2</v>
      </c>
    </row>
    <row r="5" spans="1:9" x14ac:dyDescent="0.2">
      <c r="A5" s="4" t="s">
        <v>43</v>
      </c>
    </row>
    <row r="6" spans="1:9" ht="25.5" customHeight="1" x14ac:dyDescent="0.2">
      <c r="A6" s="49" t="s">
        <v>44</v>
      </c>
      <c r="B6" s="50"/>
      <c r="C6" s="50"/>
      <c r="D6" s="50"/>
      <c r="E6" s="50"/>
      <c r="F6" s="50"/>
      <c r="G6" s="50"/>
      <c r="H6" s="50"/>
      <c r="I6" s="50"/>
    </row>
    <row r="17" spans="1:9" x14ac:dyDescent="0.2">
      <c r="A17" s="4" t="s">
        <v>11</v>
      </c>
    </row>
    <row r="18" spans="1:9" ht="27.75" customHeight="1" x14ac:dyDescent="0.2">
      <c r="A18" s="49" t="s">
        <v>45</v>
      </c>
      <c r="B18" s="50"/>
      <c r="C18" s="50"/>
      <c r="D18" s="50"/>
      <c r="E18" s="50"/>
      <c r="F18" s="50"/>
      <c r="G18" s="50"/>
      <c r="H18" s="50"/>
      <c r="I18" s="50"/>
    </row>
  </sheetData>
  <mergeCells count="2">
    <mergeCell ref="A6:I6"/>
    <mergeCell ref="A18:I18"/>
  </mergeCells>
  <phoneticPr fontId="4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6"/>
  <sheetViews>
    <sheetView showGridLines="0" workbookViewId="0"/>
  </sheetViews>
  <sheetFormatPr defaultRowHeight="12.75" x14ac:dyDescent="0.2"/>
  <cols>
    <col min="1" max="1" width="4.5703125" customWidth="1"/>
    <col min="2" max="7" width="12" customWidth="1"/>
    <col min="8" max="8" width="2.140625" style="2" bestFit="1" customWidth="1"/>
    <col min="9" max="10" width="12" customWidth="1"/>
    <col min="11" max="11" width="2.140625" bestFit="1" customWidth="1"/>
    <col min="12" max="13" width="12" customWidth="1"/>
  </cols>
  <sheetData>
    <row r="1" spans="1:13" x14ac:dyDescent="0.2">
      <c r="A1" s="1" t="str">
        <f>Cover!G13</f>
        <v>&lt;Type your name here&gt;</v>
      </c>
    </row>
    <row r="2" spans="1:13" x14ac:dyDescent="0.2">
      <c r="A2" s="1" t="str">
        <f>Cover!G16</f>
        <v>&lt;Type your class here&gt;</v>
      </c>
    </row>
    <row r="3" spans="1:13" x14ac:dyDescent="0.2">
      <c r="A3" s="1" t="str">
        <f>Cover!G10</f>
        <v>Excel Templates Problem 2-2</v>
      </c>
      <c r="F3" s="6"/>
    </row>
    <row r="4" spans="1:13" x14ac:dyDescent="0.2">
      <c r="A4" s="4" t="s">
        <v>51</v>
      </c>
    </row>
    <row r="5" spans="1:13" x14ac:dyDescent="0.2">
      <c r="A5" s="42"/>
      <c r="B5" s="43"/>
      <c r="C5" s="43"/>
      <c r="D5" s="43"/>
      <c r="E5" s="43"/>
      <c r="F5" s="43"/>
      <c r="G5" s="43"/>
      <c r="H5" s="44"/>
      <c r="I5" s="43"/>
      <c r="J5" s="43"/>
      <c r="K5" s="43"/>
      <c r="L5" s="43"/>
      <c r="M5" s="43"/>
    </row>
    <row r="6" spans="1:13" x14ac:dyDescent="0.2">
      <c r="A6" s="48"/>
      <c r="B6" s="51" t="s">
        <v>2</v>
      </c>
      <c r="C6" s="51"/>
      <c r="D6" s="51"/>
      <c r="E6" s="51"/>
      <c r="F6" s="51"/>
      <c r="G6" s="51"/>
      <c r="H6" s="38" t="s">
        <v>5</v>
      </c>
      <c r="I6" s="51" t="s">
        <v>6</v>
      </c>
      <c r="J6" s="51"/>
      <c r="K6" s="41" t="s">
        <v>4</v>
      </c>
      <c r="L6" s="51" t="s">
        <v>28</v>
      </c>
      <c r="M6" s="51"/>
    </row>
    <row r="7" spans="1:13" ht="38.25" x14ac:dyDescent="0.2">
      <c r="A7" s="48"/>
      <c r="B7" s="47" t="s">
        <v>3</v>
      </c>
      <c r="C7" s="39" t="s">
        <v>13</v>
      </c>
      <c r="D7" s="39" t="s">
        <v>14</v>
      </c>
      <c r="E7" s="39" t="s">
        <v>15</v>
      </c>
      <c r="F7" s="39" t="s">
        <v>8</v>
      </c>
      <c r="G7" s="39" t="s">
        <v>16</v>
      </c>
      <c r="H7" s="40"/>
      <c r="I7" s="39" t="s">
        <v>17</v>
      </c>
      <c r="J7" s="39" t="s">
        <v>18</v>
      </c>
      <c r="K7" s="39"/>
      <c r="L7" s="39" t="s">
        <v>38</v>
      </c>
      <c r="M7" s="39" t="s">
        <v>19</v>
      </c>
    </row>
    <row r="8" spans="1:13" x14ac:dyDescent="0.2">
      <c r="A8" s="5" t="s">
        <v>20</v>
      </c>
      <c r="B8" s="3">
        <v>50000</v>
      </c>
      <c r="C8" s="3"/>
      <c r="D8" s="3"/>
      <c r="E8" s="3">
        <v>500000</v>
      </c>
      <c r="F8" s="3">
        <v>100000</v>
      </c>
      <c r="G8" s="3">
        <v>50000</v>
      </c>
      <c r="H8" s="9" t="s">
        <v>5</v>
      </c>
      <c r="I8" s="3">
        <v>100000</v>
      </c>
      <c r="J8" s="3">
        <v>100000</v>
      </c>
      <c r="K8" s="8" t="s">
        <v>4</v>
      </c>
      <c r="L8" s="3">
        <v>100000</v>
      </c>
      <c r="M8" s="3">
        <v>400000</v>
      </c>
    </row>
    <row r="9" spans="1:13" x14ac:dyDescent="0.2">
      <c r="A9" s="5" t="s">
        <v>22</v>
      </c>
      <c r="B9" s="7">
        <f>GivenData!C2</f>
        <v>90000</v>
      </c>
      <c r="C9" s="7"/>
      <c r="D9" s="7"/>
      <c r="E9" s="7"/>
      <c r="F9" s="7"/>
      <c r="G9" s="7"/>
      <c r="H9" s="9" t="s">
        <v>5</v>
      </c>
      <c r="I9" s="7"/>
      <c r="J9" s="7"/>
      <c r="K9" s="10" t="s">
        <v>4</v>
      </c>
      <c r="L9" s="7">
        <f>GivenData!C2</f>
        <v>90000</v>
      </c>
      <c r="M9" s="7"/>
    </row>
    <row r="10" spans="1:13" x14ac:dyDescent="0.2">
      <c r="A10" s="5" t="s">
        <v>27</v>
      </c>
      <c r="B10" s="7">
        <f>-GivenData!C6</f>
        <v>-9000</v>
      </c>
      <c r="C10" s="7"/>
      <c r="D10" s="7"/>
      <c r="E10" s="7">
        <f>GivenData!C5</f>
        <v>14000</v>
      </c>
      <c r="F10" s="7">
        <f>GivenData!C3</f>
        <v>60000</v>
      </c>
      <c r="G10" s="7">
        <f>GivenData!C4</f>
        <v>15000</v>
      </c>
      <c r="H10" s="9" t="s">
        <v>5</v>
      </c>
      <c r="I10" s="7"/>
      <c r="J10" s="7">
        <f>SUM(GivenData!C3:C5)-GivenData!C6</f>
        <v>80000</v>
      </c>
      <c r="K10" s="10" t="s">
        <v>4</v>
      </c>
      <c r="L10" s="7"/>
      <c r="M10" s="7"/>
    </row>
    <row r="11" spans="1:13" x14ac:dyDescent="0.2">
      <c r="A11" s="11" t="s">
        <v>30</v>
      </c>
      <c r="B11" s="7">
        <f>GivenData!C8</f>
        <v>3500</v>
      </c>
      <c r="C11" s="7"/>
      <c r="D11" s="7"/>
      <c r="E11" s="7">
        <f>-B11</f>
        <v>-3500</v>
      </c>
      <c r="F11" s="7"/>
      <c r="G11" s="7"/>
      <c r="H11" s="9" t="s">
        <v>5</v>
      </c>
      <c r="I11" s="7"/>
      <c r="J11" s="7"/>
      <c r="K11" s="10" t="s">
        <v>4</v>
      </c>
      <c r="L11" s="7"/>
      <c r="M11" s="7"/>
    </row>
    <row r="12" spans="1:13" x14ac:dyDescent="0.2">
      <c r="A12" s="5" t="s">
        <v>36</v>
      </c>
      <c r="B12" s="7">
        <f>-GivenData!C9</f>
        <v>-18000</v>
      </c>
      <c r="C12" s="7">
        <f>GivenData!C9</f>
        <v>18000</v>
      </c>
      <c r="D12" s="7"/>
      <c r="E12" s="7"/>
      <c r="F12" s="7"/>
      <c r="G12" s="7"/>
      <c r="H12" s="9" t="s">
        <v>5</v>
      </c>
      <c r="I12" s="7"/>
      <c r="J12" s="7"/>
      <c r="K12" s="10" t="s">
        <v>4</v>
      </c>
      <c r="L12" s="7"/>
      <c r="M12" s="7"/>
    </row>
    <row r="13" spans="1:13" x14ac:dyDescent="0.2">
      <c r="A13" s="5" t="s">
        <v>35</v>
      </c>
      <c r="B13" s="7"/>
      <c r="C13" s="7"/>
      <c r="D13" s="7"/>
      <c r="E13" s="7"/>
      <c r="F13" s="7"/>
      <c r="G13" s="7"/>
      <c r="H13" s="9" t="s">
        <v>5</v>
      </c>
      <c r="I13" s="7"/>
      <c r="J13" s="7"/>
      <c r="K13" s="10" t="s">
        <v>4</v>
      </c>
      <c r="L13" s="7"/>
      <c r="M13" s="7"/>
    </row>
    <row r="14" spans="1:13" x14ac:dyDescent="0.2">
      <c r="A14" s="5" t="s">
        <v>37</v>
      </c>
      <c r="B14" s="7">
        <f>-GivenData!C11</f>
        <v>-5000</v>
      </c>
      <c r="C14" s="7"/>
      <c r="D14" s="7">
        <f>GivenData!C11</f>
        <v>5000</v>
      </c>
      <c r="E14" s="7"/>
      <c r="F14" s="7"/>
      <c r="G14" s="7"/>
      <c r="H14" s="9" t="s">
        <v>5</v>
      </c>
      <c r="I14" s="7"/>
      <c r="J14" s="7"/>
      <c r="K14" s="10" t="s">
        <v>4</v>
      </c>
      <c r="L14" s="7"/>
      <c r="M14" s="7"/>
    </row>
    <row r="15" spans="1:13" ht="13.5" thickBot="1" x14ac:dyDescent="0.25">
      <c r="A15" t="s">
        <v>7</v>
      </c>
      <c r="B15" s="23">
        <f t="shared" ref="B15:G15" si="0">SUM(B8:B14)</f>
        <v>111500</v>
      </c>
      <c r="C15" s="23">
        <f t="shared" si="0"/>
        <v>18000</v>
      </c>
      <c r="D15" s="23">
        <f t="shared" si="0"/>
        <v>5000</v>
      </c>
      <c r="E15" s="23">
        <f t="shared" si="0"/>
        <v>510500</v>
      </c>
      <c r="F15" s="23">
        <f t="shared" si="0"/>
        <v>160000</v>
      </c>
      <c r="G15" s="23">
        <f t="shared" si="0"/>
        <v>65000</v>
      </c>
      <c r="H15" s="9" t="s">
        <v>5</v>
      </c>
      <c r="I15" s="23">
        <f>SUM(I8:I14)</f>
        <v>100000</v>
      </c>
      <c r="J15" s="23">
        <f>SUM(J8:J14)</f>
        <v>180000</v>
      </c>
      <c r="K15" s="24" t="s">
        <v>4</v>
      </c>
      <c r="L15" s="23">
        <f>SUM(L8:L14)</f>
        <v>190000</v>
      </c>
      <c r="M15" s="23">
        <f>SUM(M8:M14)</f>
        <v>400000</v>
      </c>
    </row>
    <row r="16" spans="1:13" ht="13.5" thickTop="1" x14ac:dyDescent="0.2"/>
    <row r="18" spans="1:13" x14ac:dyDescent="0.2">
      <c r="B18" s="52">
        <f>SUM(B15:G15)</f>
        <v>870000</v>
      </c>
      <c r="C18" s="53"/>
      <c r="D18" s="53"/>
      <c r="E18" s="53"/>
      <c r="F18" s="53"/>
      <c r="G18" s="54"/>
      <c r="I18" s="55">
        <f>SUM(I15:J15)</f>
        <v>280000</v>
      </c>
      <c r="J18" s="55"/>
      <c r="L18" s="55">
        <f>SUM(L15:M15)</f>
        <v>590000</v>
      </c>
      <c r="M18" s="55"/>
    </row>
    <row r="21" spans="1:13" x14ac:dyDescent="0.2">
      <c r="A21" s="4" t="s">
        <v>39</v>
      </c>
    </row>
    <row r="22" spans="1:13" x14ac:dyDescent="0.2">
      <c r="A22" s="5" t="s">
        <v>22</v>
      </c>
      <c r="B22" s="5" t="s">
        <v>9</v>
      </c>
      <c r="D22" s="25">
        <f>B18</f>
        <v>870000</v>
      </c>
    </row>
    <row r="23" spans="1:13" x14ac:dyDescent="0.2">
      <c r="A23" s="5" t="s">
        <v>27</v>
      </c>
      <c r="B23" s="5" t="s">
        <v>10</v>
      </c>
      <c r="D23" s="25">
        <f>I18</f>
        <v>280000</v>
      </c>
    </row>
    <row r="24" spans="1:13" x14ac:dyDescent="0.2">
      <c r="A24" s="5" t="s">
        <v>30</v>
      </c>
      <c r="B24" s="5" t="s">
        <v>40</v>
      </c>
      <c r="D24" s="25">
        <f>L18</f>
        <v>590000</v>
      </c>
    </row>
    <row r="25" spans="1:13" x14ac:dyDescent="0.2">
      <c r="A25" s="5" t="s">
        <v>36</v>
      </c>
      <c r="B25" s="5" t="s">
        <v>41</v>
      </c>
      <c r="D25" s="25">
        <f>B15</f>
        <v>111500</v>
      </c>
    </row>
    <row r="26" spans="1:13" x14ac:dyDescent="0.2">
      <c r="A26" s="5" t="s">
        <v>35</v>
      </c>
      <c r="B26" s="5" t="s">
        <v>42</v>
      </c>
      <c r="D26" s="25">
        <f>SUM(B15:D15)</f>
        <v>134500</v>
      </c>
    </row>
  </sheetData>
  <mergeCells count="6">
    <mergeCell ref="B6:G6"/>
    <mergeCell ref="B18:G18"/>
    <mergeCell ref="I6:J6"/>
    <mergeCell ref="L6:M6"/>
    <mergeCell ref="I18:J18"/>
    <mergeCell ref="L18:M18"/>
  </mergeCells>
  <phoneticPr fontId="4" type="noConversion"/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1"/>
  <sheetViews>
    <sheetView showGridLines="0" workbookViewId="0"/>
  </sheetViews>
  <sheetFormatPr defaultRowHeight="12.75" x14ac:dyDescent="0.2"/>
  <cols>
    <col min="1" max="9" width="9.7109375" style="27" customWidth="1"/>
    <col min="10" max="16384" width="9.140625" style="27"/>
  </cols>
  <sheetData>
    <row r="1" spans="1:9" x14ac:dyDescent="0.2">
      <c r="A1" s="26" t="str">
        <f>Cover!G13</f>
        <v>&lt;Type your name here&gt;</v>
      </c>
    </row>
    <row r="2" spans="1:9" x14ac:dyDescent="0.2">
      <c r="A2" s="26" t="str">
        <f>Cover!G16</f>
        <v>&lt;Type your class here&gt;</v>
      </c>
    </row>
    <row r="3" spans="1:9" x14ac:dyDescent="0.2">
      <c r="A3" s="26" t="str">
        <f>Cover!G10</f>
        <v>Excel Templates Problem 2-2</v>
      </c>
    </row>
    <row r="4" spans="1:9" x14ac:dyDescent="0.2">
      <c r="A4" s="26" t="s">
        <v>46</v>
      </c>
    </row>
    <row r="6" spans="1:9" x14ac:dyDescent="0.2">
      <c r="A6" s="28" t="s">
        <v>47</v>
      </c>
      <c r="B6" s="29"/>
    </row>
    <row r="7" spans="1:9" x14ac:dyDescent="0.2">
      <c r="A7" s="30" t="s">
        <v>48</v>
      </c>
      <c r="B7" s="29"/>
      <c r="E7" s="31">
        <f>'Parts 2,4'!D26</f>
        <v>134500</v>
      </c>
    </row>
    <row r="8" spans="1:9" x14ac:dyDescent="0.2">
      <c r="A8" s="30" t="s">
        <v>49</v>
      </c>
      <c r="B8" s="29"/>
      <c r="E8" s="32">
        <f>'Parts 2,4'!I15</f>
        <v>100000</v>
      </c>
    </row>
    <row r="9" spans="1:9" ht="13.5" thickBot="1" x14ac:dyDescent="0.25">
      <c r="A9" s="33" t="s">
        <v>47</v>
      </c>
      <c r="B9" s="29"/>
      <c r="E9" s="34">
        <f>E7/E8</f>
        <v>1.345</v>
      </c>
    </row>
    <row r="10" spans="1:9" ht="13.5" thickTop="1" x14ac:dyDescent="0.2">
      <c r="A10" s="33"/>
      <c r="B10" s="29"/>
      <c r="E10" s="35"/>
    </row>
    <row r="11" spans="1:9" x14ac:dyDescent="0.2">
      <c r="A11" s="36" t="s">
        <v>50</v>
      </c>
      <c r="B11" s="37"/>
      <c r="C11" s="37"/>
      <c r="D11" s="37"/>
      <c r="E11" s="37"/>
      <c r="F11" s="37"/>
      <c r="G11" s="37"/>
      <c r="H11" s="37"/>
      <c r="I11" s="37"/>
    </row>
  </sheetData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GivenData</vt:lpstr>
      <vt:lpstr>Parts 1,3</vt:lpstr>
      <vt:lpstr>Parts 2,4</vt:lpstr>
      <vt:lpstr>Part 5</vt:lpstr>
    </vt:vector>
  </TitlesOfParts>
  <Company>Acadia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Acadia User</cp:lastModifiedBy>
  <cp:lastPrinted>2013-10-16T03:43:49Z</cp:lastPrinted>
  <dcterms:created xsi:type="dcterms:W3CDTF">2005-09-30T04:09:56Z</dcterms:created>
  <dcterms:modified xsi:type="dcterms:W3CDTF">2013-10-16T03:47:00Z</dcterms:modified>
</cp:coreProperties>
</file>