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20400" windowHeight="7755"/>
  </bookViews>
  <sheets>
    <sheet name="Expenses" sheetId="1" r:id="rId1"/>
    <sheet name="Formul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E20" i="2"/>
  <c r="D20" i="2"/>
  <c r="E16" i="2"/>
  <c r="D16" i="2"/>
  <c r="E14" i="2"/>
  <c r="D14" i="2"/>
  <c r="B12" i="2"/>
  <c r="D12" i="2" s="1"/>
  <c r="E5" i="2"/>
  <c r="B13" i="2" s="1"/>
  <c r="B3" i="2"/>
  <c r="B18" i="2" s="1"/>
  <c r="D14" i="1"/>
  <c r="D16" i="1"/>
  <c r="D20" i="1"/>
  <c r="D12" i="1"/>
  <c r="E14" i="1"/>
  <c r="E16" i="1"/>
  <c r="E20" i="1"/>
  <c r="B12" i="1"/>
  <c r="E12" i="1" s="1"/>
  <c r="D13" i="2" l="1"/>
  <c r="E13" i="2"/>
  <c r="E18" i="2"/>
  <c r="D18" i="2"/>
  <c r="E12" i="2"/>
  <c r="B17" i="2"/>
  <c r="D21" i="2" l="1"/>
  <c r="D17" i="2"/>
  <c r="E17" i="2"/>
  <c r="B21" i="2"/>
  <c r="E5" i="1" l="1"/>
  <c r="B13" i="1" l="1"/>
  <c r="B17" i="1"/>
  <c r="E17" i="1" l="1"/>
  <c r="D17" i="1"/>
  <c r="D13" i="1"/>
  <c r="E13" i="1"/>
  <c r="B3" i="1" l="1"/>
  <c r="B18" i="1" s="1"/>
  <c r="E18" i="1" l="1"/>
  <c r="D18" i="1"/>
  <c r="C21" i="1"/>
  <c r="B21" i="1" l="1"/>
  <c r="D21" i="1" l="1"/>
</calcChain>
</file>

<file path=xl/sharedStrings.xml><?xml version="1.0" encoding="utf-8"?>
<sst xmlns="http://schemas.openxmlformats.org/spreadsheetml/2006/main" count="58" uniqueCount="29">
  <si>
    <t>Travel Expense Report</t>
  </si>
  <si>
    <t>Standard Inputs</t>
  </si>
  <si>
    <t>Traveler Inputs</t>
  </si>
  <si>
    <t>Daily Meal Allowance</t>
  </si>
  <si>
    <t>Depart Date</t>
  </si>
  <si>
    <t>Airport Parking</t>
  </si>
  <si>
    <t>Return Date</t>
  </si>
  <si>
    <t>Mileage Rate to/from Airport</t>
  </si>
  <si>
    <t># of Nights</t>
  </si>
  <si>
    <t>Roundtrip Miles to Airport</t>
  </si>
  <si>
    <t>Hotel Rate/Night</t>
  </si>
  <si>
    <t>Hotel Tax Rate</t>
  </si>
  <si>
    <t>Detailed Expenses</t>
  </si>
  <si>
    <t>Budget Item</t>
  </si>
  <si>
    <t>Budget</t>
  </si>
  <si>
    <t>Actual</t>
  </si>
  <si>
    <t>Over or Under</t>
  </si>
  <si>
    <t>% of Budget</t>
  </si>
  <si>
    <t>Airfare</t>
  </si>
  <si>
    <t>Destination Expenses</t>
  </si>
  <si>
    <t>Shuttle to/from Hotel</t>
  </si>
  <si>
    <t>Meals</t>
  </si>
  <si>
    <t>Other</t>
  </si>
  <si>
    <t>Incidentals</t>
  </si>
  <si>
    <t>Totals</t>
  </si>
  <si>
    <t>Travel to/from Destination</t>
  </si>
  <si>
    <t>Airport Parking Daily Rate</t>
  </si>
  <si>
    <t>Mileage to/from Airport</t>
  </si>
  <si>
    <t>Hotel Accommodations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</si>
</sst>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8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/>
      <top/>
      <bottom/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5" fillId="4" borderId="1" applyNumberFormat="0" applyAlignment="0" applyProtection="0"/>
  </cellStyleXfs>
  <cellXfs count="31">
    <xf numFmtId="0" fontId="0" fillId="0" borderId="0" xfId="0"/>
    <xf numFmtId="0" fontId="7" fillId="0" borderId="0" xfId="0" applyFont="1" applyAlignment="1">
      <alignment horizontal="center"/>
    </xf>
    <xf numFmtId="0" fontId="0" fillId="0" borderId="3" xfId="0" applyBorder="1"/>
    <xf numFmtId="44" fontId="4" fillId="3" borderId="4" xfId="6" applyNumberFormat="1" applyBorder="1"/>
    <xf numFmtId="14" fontId="4" fillId="3" borderId="4" xfId="6" applyNumberFormat="1" applyBorder="1"/>
    <xf numFmtId="0" fontId="0" fillId="0" borderId="5" xfId="0" applyBorder="1"/>
    <xf numFmtId="44" fontId="4" fillId="3" borderId="6" xfId="6" applyNumberFormat="1" applyBorder="1"/>
    <xf numFmtId="14" fontId="4" fillId="3" borderId="6" xfId="6" applyNumberFormat="1" applyBorder="1"/>
    <xf numFmtId="0" fontId="0" fillId="0" borderId="7" xfId="0" applyBorder="1"/>
    <xf numFmtId="0" fontId="6" fillId="0" borderId="5" xfId="0" applyFont="1" applyBorder="1" applyAlignment="1">
      <alignment horizontal="left"/>
    </xf>
    <xf numFmtId="0" fontId="0" fillId="0" borderId="0" xfId="0" applyBorder="1"/>
    <xf numFmtId="0" fontId="0" fillId="0" borderId="11" xfId="0" applyBorder="1"/>
    <xf numFmtId="0" fontId="0" fillId="0" borderId="5" xfId="0" applyBorder="1" applyAlignment="1">
      <alignment horizontal="left" indent="2"/>
    </xf>
    <xf numFmtId="44" fontId="0" fillId="0" borderId="0" xfId="2" applyFont="1" applyBorder="1"/>
    <xf numFmtId="164" fontId="0" fillId="0" borderId="11" xfId="3" applyNumberFormat="1" applyFont="1" applyBorder="1"/>
    <xf numFmtId="43" fontId="0" fillId="0" borderId="0" xfId="1" applyFont="1" applyBorder="1"/>
    <xf numFmtId="0" fontId="0" fillId="0" borderId="5" xfId="0" applyFont="1" applyBorder="1" applyAlignment="1">
      <alignment horizontal="left" indent="2"/>
    </xf>
    <xf numFmtId="43" fontId="8" fillId="0" borderId="0" xfId="1" applyFont="1" applyBorder="1"/>
    <xf numFmtId="0" fontId="6" fillId="0" borderId="7" xfId="0" applyFont="1" applyBorder="1"/>
    <xf numFmtId="44" fontId="0" fillId="0" borderId="2" xfId="2" applyFont="1" applyBorder="1"/>
    <xf numFmtId="0" fontId="0" fillId="0" borderId="12" xfId="0" applyBorder="1"/>
    <xf numFmtId="0" fontId="6" fillId="0" borderId="0" xfId="0" applyFont="1" applyBorder="1" applyAlignment="1"/>
    <xf numFmtId="0" fontId="6" fillId="5" borderId="9" xfId="0" applyFont="1" applyFill="1" applyBorder="1" applyAlignment="1">
      <alignment horizontal="center" wrapText="1"/>
    </xf>
    <xf numFmtId="0" fontId="6" fillId="5" borderId="10" xfId="0" applyFont="1" applyFill="1" applyBorder="1" applyAlignment="1">
      <alignment horizontal="center" wrapText="1"/>
    </xf>
    <xf numFmtId="44" fontId="3" fillId="2" borderId="2" xfId="5" applyNumberFormat="1" applyBorder="1"/>
    <xf numFmtId="0" fontId="6" fillId="0" borderId="0" xfId="0" applyFont="1"/>
    <xf numFmtId="43" fontId="4" fillId="3" borderId="8" xfId="6" applyNumberFormat="1" applyBorder="1"/>
    <xf numFmtId="0" fontId="5" fillId="4" borderId="6" xfId="7" applyBorder="1"/>
    <xf numFmtId="10" fontId="4" fillId="3" borderId="8" xfId="6" applyNumberFormat="1" applyBorder="1"/>
    <xf numFmtId="0" fontId="6" fillId="5" borderId="3" xfId="0" applyFont="1" applyFill="1" applyBorder="1" applyAlignment="1">
      <alignment horizontal="center" wrapText="1"/>
    </xf>
    <xf numFmtId="0" fontId="9" fillId="0" borderId="0" xfId="4" applyFont="1" applyAlignment="1">
      <alignment horizontal="center" vertical="center"/>
    </xf>
  </cellXfs>
  <cellStyles count="8">
    <cellStyle name="Bad" xfId="5" builtinId="27"/>
    <cellStyle name="Calculation" xfId="7" builtinId="22"/>
    <cellStyle name="Comma" xfId="1" builtinId="3"/>
    <cellStyle name="Currency" xfId="2" builtinId="4"/>
    <cellStyle name="Input" xfId="6" builtinId="20"/>
    <cellStyle name="Normal" xfId="0" builtinId="0"/>
    <cellStyle name="Percent" xfId="3" builtinId="5"/>
    <cellStyle name="Title" xfId="4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sqref="A1:E1"/>
    </sheetView>
  </sheetViews>
  <sheetFormatPr defaultRowHeight="15" x14ac:dyDescent="0.25"/>
  <cols>
    <col min="1" max="1" width="27.42578125" bestFit="1" customWidth="1"/>
    <col min="2" max="3" width="10.5703125" bestFit="1" customWidth="1"/>
    <col min="4" max="4" width="16.140625" bestFit="1" customWidth="1"/>
    <col min="5" max="5" width="10.85546875" customWidth="1"/>
  </cols>
  <sheetData>
    <row r="1" spans="1:5" ht="39.950000000000003" customHeight="1" x14ac:dyDescent="0.25">
      <c r="A1" s="30" t="s">
        <v>0</v>
      </c>
      <c r="B1" s="30"/>
      <c r="C1" s="30"/>
      <c r="D1" s="30"/>
      <c r="E1" s="30"/>
    </row>
    <row r="2" spans="1:5" ht="15" customHeight="1" thickBot="1" x14ac:dyDescent="0.4">
      <c r="A2" s="25" t="s">
        <v>1</v>
      </c>
      <c r="B2" s="21"/>
      <c r="C2" s="1"/>
      <c r="D2" s="25" t="s">
        <v>2</v>
      </c>
    </row>
    <row r="3" spans="1:5" x14ac:dyDescent="0.25">
      <c r="A3" s="2" t="s">
        <v>3</v>
      </c>
      <c r="B3" s="3">
        <f>15+20+30</f>
        <v>65</v>
      </c>
      <c r="D3" s="2" t="s">
        <v>4</v>
      </c>
      <c r="E3" s="4">
        <v>43252</v>
      </c>
    </row>
    <row r="4" spans="1:5" x14ac:dyDescent="0.25">
      <c r="A4" s="5" t="s">
        <v>26</v>
      </c>
      <c r="B4" s="6">
        <v>9</v>
      </c>
      <c r="D4" s="5" t="s">
        <v>6</v>
      </c>
      <c r="E4" s="7">
        <v>43256</v>
      </c>
    </row>
    <row r="5" spans="1:5" x14ac:dyDescent="0.25">
      <c r="A5" s="5" t="s">
        <v>7</v>
      </c>
      <c r="B5" s="6">
        <v>0.6</v>
      </c>
      <c r="D5" s="5" t="s">
        <v>8</v>
      </c>
      <c r="E5" s="27">
        <f>E4-E3</f>
        <v>4</v>
      </c>
    </row>
    <row r="6" spans="1:5" ht="15.75" thickBot="1" x14ac:dyDescent="0.3">
      <c r="A6" s="8" t="s">
        <v>9</v>
      </c>
      <c r="B6" s="26">
        <v>20</v>
      </c>
      <c r="D6" s="5" t="s">
        <v>10</v>
      </c>
      <c r="E6" s="6">
        <v>149</v>
      </c>
    </row>
    <row r="7" spans="1:5" ht="15.75" thickBot="1" x14ac:dyDescent="0.3">
      <c r="D7" s="8" t="s">
        <v>11</v>
      </c>
      <c r="E7" s="28">
        <v>0.18</v>
      </c>
    </row>
    <row r="9" spans="1:5" ht="15.75" thickBot="1" x14ac:dyDescent="0.3">
      <c r="A9" s="21" t="s">
        <v>12</v>
      </c>
      <c r="B9" s="21"/>
      <c r="C9" s="21"/>
      <c r="D9" s="21"/>
      <c r="E9" s="21"/>
    </row>
    <row r="10" spans="1:5" ht="30" x14ac:dyDescent="0.25">
      <c r="A10" s="29" t="s">
        <v>13</v>
      </c>
      <c r="B10" s="22" t="s">
        <v>14</v>
      </c>
      <c r="C10" s="22" t="s">
        <v>15</v>
      </c>
      <c r="D10" s="22" t="s">
        <v>16</v>
      </c>
      <c r="E10" s="23" t="s">
        <v>17</v>
      </c>
    </row>
    <row r="11" spans="1:5" x14ac:dyDescent="0.25">
      <c r="A11" s="9" t="s">
        <v>25</v>
      </c>
      <c r="B11" s="10"/>
      <c r="C11" s="10"/>
      <c r="D11" s="10"/>
      <c r="E11" s="11"/>
    </row>
    <row r="12" spans="1:5" x14ac:dyDescent="0.25">
      <c r="A12" s="12" t="s">
        <v>27</v>
      </c>
      <c r="B12" s="13">
        <f>B5*B6</f>
        <v>12</v>
      </c>
      <c r="C12" s="13">
        <v>12</v>
      </c>
      <c r="D12" s="13">
        <f>C12-B12</f>
        <v>0</v>
      </c>
      <c r="E12" s="14">
        <f>C12/B12</f>
        <v>1</v>
      </c>
    </row>
    <row r="13" spans="1:5" x14ac:dyDescent="0.25">
      <c r="A13" s="12" t="s">
        <v>5</v>
      </c>
      <c r="B13" s="15">
        <f>B4*(E5+1)</f>
        <v>45</v>
      </c>
      <c r="C13" s="15">
        <v>40.75</v>
      </c>
      <c r="D13" s="15">
        <f>C13-B13</f>
        <v>-4.25</v>
      </c>
      <c r="E13" s="14">
        <f t="shared" ref="E13:E20" si="0">C13/B13</f>
        <v>0.90555555555555556</v>
      </c>
    </row>
    <row r="14" spans="1:5" x14ac:dyDescent="0.25">
      <c r="A14" s="12" t="s">
        <v>18</v>
      </c>
      <c r="B14" s="15">
        <v>475</v>
      </c>
      <c r="C14" s="15">
        <v>534.20000000000005</v>
      </c>
      <c r="D14" s="15">
        <f>C14-B14</f>
        <v>59.200000000000045</v>
      </c>
      <c r="E14" s="14">
        <f t="shared" si="0"/>
        <v>1.1246315789473684</v>
      </c>
    </row>
    <row r="15" spans="1:5" x14ac:dyDescent="0.25">
      <c r="A15" s="9" t="s">
        <v>19</v>
      </c>
      <c r="B15" s="15"/>
      <c r="C15" s="15"/>
      <c r="D15" s="15"/>
      <c r="E15" s="14"/>
    </row>
    <row r="16" spans="1:5" x14ac:dyDescent="0.25">
      <c r="A16" s="16" t="s">
        <v>20</v>
      </c>
      <c r="B16" s="15">
        <v>50</v>
      </c>
      <c r="C16" s="15">
        <v>75</v>
      </c>
      <c r="D16" s="15">
        <f>C16-B16</f>
        <v>25</v>
      </c>
      <c r="E16" s="14">
        <f t="shared" si="0"/>
        <v>1.5</v>
      </c>
    </row>
    <row r="17" spans="1:5" x14ac:dyDescent="0.25">
      <c r="A17" s="12" t="s">
        <v>28</v>
      </c>
      <c r="B17" s="15">
        <f>E5*E6*(1+E7)</f>
        <v>703.28</v>
      </c>
      <c r="C17" s="15">
        <v>710</v>
      </c>
      <c r="D17" s="15">
        <f>C17-B17</f>
        <v>6.7200000000000273</v>
      </c>
      <c r="E17" s="14">
        <f t="shared" si="0"/>
        <v>1.0095552269366397</v>
      </c>
    </row>
    <row r="18" spans="1:5" x14ac:dyDescent="0.25">
      <c r="A18" s="12" t="s">
        <v>21</v>
      </c>
      <c r="B18" s="15">
        <f>B3*(E5+1)</f>
        <v>325</v>
      </c>
      <c r="C18" s="15">
        <v>320</v>
      </c>
      <c r="D18" s="15">
        <f>C18-B18</f>
        <v>-5</v>
      </c>
      <c r="E18" s="14">
        <f t="shared" si="0"/>
        <v>0.98461538461538467</v>
      </c>
    </row>
    <row r="19" spans="1:5" x14ac:dyDescent="0.25">
      <c r="A19" s="9" t="s">
        <v>22</v>
      </c>
      <c r="B19" s="15"/>
      <c r="C19" s="15"/>
      <c r="D19" s="15"/>
      <c r="E19" s="14"/>
    </row>
    <row r="20" spans="1:5" ht="17.25" x14ac:dyDescent="0.4">
      <c r="A20" s="12" t="s">
        <v>23</v>
      </c>
      <c r="B20" s="17">
        <v>50</v>
      </c>
      <c r="C20" s="17">
        <v>45</v>
      </c>
      <c r="D20" s="17">
        <f>C20-B20</f>
        <v>-5</v>
      </c>
      <c r="E20" s="14">
        <f t="shared" si="0"/>
        <v>0.9</v>
      </c>
    </row>
    <row r="21" spans="1:5" ht="15.75" thickBot="1" x14ac:dyDescent="0.3">
      <c r="A21" s="18" t="s">
        <v>24</v>
      </c>
      <c r="B21" s="19">
        <f>SUM(B11:B20)</f>
        <v>1660.28</v>
      </c>
      <c r="C21" s="19">
        <f>SUM(C11:C20)</f>
        <v>1736.95</v>
      </c>
      <c r="D21" s="24">
        <f>SUM(D11:D20)</f>
        <v>76.670000000000073</v>
      </c>
      <c r="E21" s="20"/>
    </row>
  </sheetData>
  <mergeCells count="1">
    <mergeCell ref="A1:E1"/>
  </mergeCells>
  <printOptions horizontalCentered="1"/>
  <pageMargins left="0.7" right="0.7" top="1.5" bottom="0.75" header="0.3" footer="0.3"/>
  <pageSetup orientation="portrait" horizontalDpi="200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Formulas="1" workbookViewId="0">
      <selection sqref="A1:E1"/>
    </sheetView>
  </sheetViews>
  <sheetFormatPr defaultRowHeight="15" x14ac:dyDescent="0.25"/>
  <cols>
    <col min="1" max="1" width="13.7109375" bestFit="1" customWidth="1"/>
    <col min="2" max="3" width="7.28515625" bestFit="1" customWidth="1"/>
    <col min="4" max="4" width="8.140625" bestFit="1" customWidth="1"/>
    <col min="5" max="5" width="5.85546875" bestFit="1" customWidth="1"/>
  </cols>
  <sheetData>
    <row r="1" spans="1:5" ht="39.950000000000003" customHeight="1" x14ac:dyDescent="0.25">
      <c r="A1" s="30" t="s">
        <v>0</v>
      </c>
      <c r="B1" s="30"/>
      <c r="C1" s="30"/>
      <c r="D1" s="30"/>
      <c r="E1" s="30"/>
    </row>
    <row r="2" spans="1:5" ht="15" customHeight="1" thickBot="1" x14ac:dyDescent="0.4">
      <c r="A2" s="25" t="s">
        <v>1</v>
      </c>
      <c r="B2" s="21"/>
      <c r="C2" s="1"/>
      <c r="D2" s="25" t="s">
        <v>2</v>
      </c>
    </row>
    <row r="3" spans="1:5" x14ac:dyDescent="0.25">
      <c r="A3" s="2" t="s">
        <v>3</v>
      </c>
      <c r="B3" s="3">
        <f>15+20+30</f>
        <v>65</v>
      </c>
      <c r="D3" s="2" t="s">
        <v>4</v>
      </c>
      <c r="E3" s="4">
        <v>43252</v>
      </c>
    </row>
    <row r="4" spans="1:5" x14ac:dyDescent="0.25">
      <c r="A4" s="5" t="s">
        <v>26</v>
      </c>
      <c r="B4" s="6">
        <v>9</v>
      </c>
      <c r="D4" s="5" t="s">
        <v>6</v>
      </c>
      <c r="E4" s="7">
        <v>43256</v>
      </c>
    </row>
    <row r="5" spans="1:5" x14ac:dyDescent="0.25">
      <c r="A5" s="5" t="s">
        <v>7</v>
      </c>
      <c r="B5" s="6">
        <v>0.6</v>
      </c>
      <c r="D5" s="5" t="s">
        <v>8</v>
      </c>
      <c r="E5" s="27">
        <f>E4-E3</f>
        <v>4</v>
      </c>
    </row>
    <row r="6" spans="1:5" ht="15.75" thickBot="1" x14ac:dyDescent="0.3">
      <c r="A6" s="8" t="s">
        <v>9</v>
      </c>
      <c r="B6" s="26">
        <v>20</v>
      </c>
      <c r="D6" s="5" t="s">
        <v>10</v>
      </c>
      <c r="E6" s="6">
        <v>149</v>
      </c>
    </row>
    <row r="7" spans="1:5" ht="15.75" thickBot="1" x14ac:dyDescent="0.3">
      <c r="D7" s="8" t="s">
        <v>11</v>
      </c>
      <c r="E7" s="28">
        <v>0.18</v>
      </c>
    </row>
    <row r="9" spans="1:5" ht="15.75" thickBot="1" x14ac:dyDescent="0.3">
      <c r="A9" s="21" t="s">
        <v>12</v>
      </c>
      <c r="B9" s="21"/>
      <c r="C9" s="21"/>
      <c r="D9" s="21"/>
      <c r="E9" s="21"/>
    </row>
    <row r="10" spans="1:5" ht="30" x14ac:dyDescent="0.25">
      <c r="A10" s="29" t="s">
        <v>13</v>
      </c>
      <c r="B10" s="22" t="s">
        <v>14</v>
      </c>
      <c r="C10" s="22" t="s">
        <v>15</v>
      </c>
      <c r="D10" s="22" t="s">
        <v>16</v>
      </c>
      <c r="E10" s="23" t="s">
        <v>17</v>
      </c>
    </row>
    <row r="11" spans="1:5" x14ac:dyDescent="0.25">
      <c r="A11" s="9" t="s">
        <v>25</v>
      </c>
      <c r="B11" s="10"/>
      <c r="C11" s="10"/>
      <c r="D11" s="10"/>
      <c r="E11" s="11"/>
    </row>
    <row r="12" spans="1:5" x14ac:dyDescent="0.25">
      <c r="A12" s="12" t="s">
        <v>27</v>
      </c>
      <c r="B12" s="13">
        <f>B5*B6</f>
        <v>12</v>
      </c>
      <c r="C12" s="13">
        <v>12</v>
      </c>
      <c r="D12" s="13">
        <f>C12-B12</f>
        <v>0</v>
      </c>
      <c r="E12" s="14">
        <f>C12/B12</f>
        <v>1</v>
      </c>
    </row>
    <row r="13" spans="1:5" x14ac:dyDescent="0.25">
      <c r="A13" s="12" t="s">
        <v>5</v>
      </c>
      <c r="B13" s="15">
        <f>B4*(E5+1)</f>
        <v>45</v>
      </c>
      <c r="C13" s="15">
        <v>40.75</v>
      </c>
      <c r="D13" s="15">
        <f>C13-B13</f>
        <v>-4.25</v>
      </c>
      <c r="E13" s="14">
        <f t="shared" ref="E13:E20" si="0">C13/B13</f>
        <v>0.90555555555555556</v>
      </c>
    </row>
    <row r="14" spans="1:5" x14ac:dyDescent="0.25">
      <c r="A14" s="12" t="s">
        <v>18</v>
      </c>
      <c r="B14" s="15">
        <v>475</v>
      </c>
      <c r="C14" s="15">
        <v>534.20000000000005</v>
      </c>
      <c r="D14" s="15">
        <f>C14-B14</f>
        <v>59.200000000000045</v>
      </c>
      <c r="E14" s="14">
        <f t="shared" si="0"/>
        <v>1.1246315789473684</v>
      </c>
    </row>
    <row r="15" spans="1:5" x14ac:dyDescent="0.25">
      <c r="A15" s="9" t="s">
        <v>19</v>
      </c>
      <c r="B15" s="15"/>
      <c r="C15" s="15"/>
      <c r="D15" s="15"/>
      <c r="E15" s="14"/>
    </row>
    <row r="16" spans="1:5" x14ac:dyDescent="0.25">
      <c r="A16" s="16" t="s">
        <v>20</v>
      </c>
      <c r="B16" s="15">
        <v>50</v>
      </c>
      <c r="C16" s="15">
        <v>75</v>
      </c>
      <c r="D16" s="15">
        <f>C16-B16</f>
        <v>25</v>
      </c>
      <c r="E16" s="14">
        <f t="shared" si="0"/>
        <v>1.5</v>
      </c>
    </row>
    <row r="17" spans="1:5" x14ac:dyDescent="0.25">
      <c r="A17" s="12" t="s">
        <v>28</v>
      </c>
      <c r="B17" s="15">
        <f>E5*E6*(1+E7)</f>
        <v>703.28</v>
      </c>
      <c r="C17" s="15">
        <v>710</v>
      </c>
      <c r="D17" s="15">
        <f>C17-B17</f>
        <v>6.7200000000000273</v>
      </c>
      <c r="E17" s="14">
        <f t="shared" si="0"/>
        <v>1.0095552269366397</v>
      </c>
    </row>
    <row r="18" spans="1:5" x14ac:dyDescent="0.25">
      <c r="A18" s="12" t="s">
        <v>21</v>
      </c>
      <c r="B18" s="15">
        <f>B3*(E5+1)</f>
        <v>325</v>
      </c>
      <c r="C18" s="15">
        <v>320</v>
      </c>
      <c r="D18" s="15">
        <f>C18-B18</f>
        <v>-5</v>
      </c>
      <c r="E18" s="14">
        <f t="shared" si="0"/>
        <v>0.98461538461538467</v>
      </c>
    </row>
    <row r="19" spans="1:5" x14ac:dyDescent="0.25">
      <c r="A19" s="9" t="s">
        <v>22</v>
      </c>
      <c r="B19" s="15"/>
      <c r="C19" s="15"/>
      <c r="D19" s="15"/>
      <c r="E19" s="14"/>
    </row>
    <row r="20" spans="1:5" ht="17.25" x14ac:dyDescent="0.4">
      <c r="A20" s="12" t="s">
        <v>23</v>
      </c>
      <c r="B20" s="17">
        <v>50</v>
      </c>
      <c r="C20" s="17">
        <v>45</v>
      </c>
      <c r="D20" s="17">
        <f>C20-B20</f>
        <v>-5</v>
      </c>
      <c r="E20" s="14">
        <f t="shared" si="0"/>
        <v>0.9</v>
      </c>
    </row>
    <row r="21" spans="1:5" ht="15.75" thickBot="1" x14ac:dyDescent="0.3">
      <c r="A21" s="18" t="s">
        <v>24</v>
      </c>
      <c r="B21" s="19">
        <f>SUM(B11:B20)</f>
        <v>1660.28</v>
      </c>
      <c r="C21" s="19">
        <f>SUM(C11:C20)</f>
        <v>1736.95</v>
      </c>
      <c r="D21" s="24">
        <f>SUM(D11:D20)</f>
        <v>76.670000000000073</v>
      </c>
      <c r="E21" s="20"/>
    </row>
  </sheetData>
  <mergeCells count="1">
    <mergeCell ref="A1:E1"/>
  </mergeCells>
  <printOptions horizontalCentered="1" headings="1" gridLines="1"/>
  <pageMargins left="0.7" right="0.7" top="1.5" bottom="0.75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</vt:lpstr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2015-07-13T03:21:29Z</cp:lastPrinted>
  <dcterms:created xsi:type="dcterms:W3CDTF">2015-06-20T01:04:09Z</dcterms:created>
  <dcterms:modified xsi:type="dcterms:W3CDTF">2015-07-13T03:21:42Z</dcterms:modified>
</cp:coreProperties>
</file>