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-15" yWindow="4365" windowWidth="7800" windowHeight="4380" activeTab="5"/>
  </bookViews>
  <sheets>
    <sheet name="Documentation" sheetId="6" r:id="rId1"/>
    <sheet name="Week 1" sheetId="1" r:id="rId2"/>
    <sheet name="Week 2" sheetId="2" r:id="rId3"/>
    <sheet name="Week 3" sheetId="3" r:id="rId4"/>
    <sheet name="Week 4" sheetId="4" r:id="rId5"/>
    <sheet name="October" sheetId="5" r:id="rId6"/>
  </sheets>
  <calcPr calcId="152511"/>
</workbook>
</file>

<file path=xl/calcChain.xml><?xml version="1.0" encoding="utf-8"?>
<calcChain xmlns="http://schemas.openxmlformats.org/spreadsheetml/2006/main">
  <c r="C4" i="5" l="1"/>
  <c r="D4" i="5"/>
  <c r="E4" i="5"/>
  <c r="F4" i="5"/>
  <c r="G4" i="5"/>
  <c r="C5" i="5"/>
  <c r="D5" i="5"/>
  <c r="E5" i="5"/>
  <c r="F5" i="5"/>
  <c r="G5" i="5"/>
  <c r="C6" i="5"/>
  <c r="D6" i="5"/>
  <c r="E6" i="5"/>
  <c r="F6" i="5"/>
  <c r="G6" i="5"/>
  <c r="C7" i="5"/>
  <c r="D7" i="5"/>
  <c r="E7" i="5"/>
  <c r="F7" i="5"/>
  <c r="G7" i="5"/>
  <c r="C8" i="5"/>
  <c r="D8" i="5"/>
  <c r="E8" i="5"/>
  <c r="F8" i="5"/>
  <c r="G8" i="5"/>
  <c r="C9" i="5"/>
  <c r="D9" i="5"/>
  <c r="E9" i="5"/>
  <c r="F9" i="5"/>
  <c r="G9" i="5"/>
  <c r="C10" i="5"/>
  <c r="D10" i="5"/>
  <c r="E10" i="5"/>
  <c r="F10" i="5"/>
  <c r="G10" i="5"/>
  <c r="D3" i="5"/>
  <c r="E3" i="5"/>
  <c r="F3" i="5"/>
  <c r="G3" i="5"/>
  <c r="C3" i="5"/>
  <c r="C16" i="2"/>
  <c r="C16" i="3"/>
  <c r="C16" i="4"/>
  <c r="C16" i="1"/>
  <c r="D15" i="2"/>
  <c r="E15" i="2"/>
  <c r="F15" i="2"/>
  <c r="G15" i="2"/>
  <c r="D16" i="2"/>
  <c r="E16" i="2"/>
  <c r="F16" i="2"/>
  <c r="G16" i="2"/>
  <c r="D17" i="2"/>
  <c r="E17" i="2"/>
  <c r="F17" i="2"/>
  <c r="G17" i="2"/>
  <c r="D18" i="2"/>
  <c r="E18" i="2"/>
  <c r="F18" i="2"/>
  <c r="G18" i="2"/>
  <c r="D19" i="2"/>
  <c r="E19" i="2"/>
  <c r="F19" i="2"/>
  <c r="G19" i="2"/>
  <c r="D20" i="2"/>
  <c r="E20" i="2"/>
  <c r="F20" i="2"/>
  <c r="G20" i="2"/>
  <c r="D21" i="2"/>
  <c r="E21" i="2"/>
  <c r="F21" i="2"/>
  <c r="G21" i="2"/>
  <c r="D22" i="2"/>
  <c r="E22" i="2"/>
  <c r="F22" i="2"/>
  <c r="G22" i="2"/>
  <c r="D15" i="3"/>
  <c r="E15" i="3"/>
  <c r="F15" i="3"/>
  <c r="G15" i="3"/>
  <c r="D16" i="3"/>
  <c r="E16" i="3"/>
  <c r="F16" i="3"/>
  <c r="H16" i="3" s="1"/>
  <c r="G16" i="3"/>
  <c r="D17" i="3"/>
  <c r="E17" i="3"/>
  <c r="F17" i="3"/>
  <c r="G17" i="3"/>
  <c r="D18" i="3"/>
  <c r="E18" i="3"/>
  <c r="F18" i="3"/>
  <c r="G18" i="3"/>
  <c r="D19" i="3"/>
  <c r="E19" i="3"/>
  <c r="F19" i="3"/>
  <c r="G19" i="3"/>
  <c r="D20" i="3"/>
  <c r="E20" i="3"/>
  <c r="F20" i="3"/>
  <c r="G20" i="3"/>
  <c r="D21" i="3"/>
  <c r="E21" i="3"/>
  <c r="F21" i="3"/>
  <c r="G21" i="3"/>
  <c r="D22" i="3"/>
  <c r="E22" i="3"/>
  <c r="F22" i="3"/>
  <c r="G22" i="3"/>
  <c r="D15" i="4"/>
  <c r="E15" i="4"/>
  <c r="F15" i="4"/>
  <c r="G15" i="4"/>
  <c r="D16" i="4"/>
  <c r="E16" i="4"/>
  <c r="F16" i="4"/>
  <c r="G16" i="4"/>
  <c r="D17" i="4"/>
  <c r="E17" i="4"/>
  <c r="F17" i="4"/>
  <c r="G17" i="4"/>
  <c r="D18" i="4"/>
  <c r="E18" i="4"/>
  <c r="F18" i="4"/>
  <c r="G18" i="4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15" i="1"/>
  <c r="D15" i="5" s="1"/>
  <c r="E15" i="1"/>
  <c r="F15" i="1"/>
  <c r="G15" i="1"/>
  <c r="D16" i="1"/>
  <c r="E16" i="1"/>
  <c r="E16" i="5" s="1"/>
  <c r="F16" i="1"/>
  <c r="F16" i="5" s="1"/>
  <c r="G16" i="1"/>
  <c r="G16" i="5" s="1"/>
  <c r="D17" i="1"/>
  <c r="D17" i="5" s="1"/>
  <c r="E17" i="1"/>
  <c r="E17" i="5" s="1"/>
  <c r="F17" i="1"/>
  <c r="F17" i="5" s="1"/>
  <c r="G17" i="1"/>
  <c r="G17" i="5" s="1"/>
  <c r="D18" i="1"/>
  <c r="D18" i="5" s="1"/>
  <c r="E18" i="1"/>
  <c r="E18" i="5" s="1"/>
  <c r="F18" i="1"/>
  <c r="F18" i="5" s="1"/>
  <c r="G18" i="1"/>
  <c r="G18" i="5" s="1"/>
  <c r="D19" i="1"/>
  <c r="D19" i="5" s="1"/>
  <c r="E19" i="1"/>
  <c r="E19" i="5" s="1"/>
  <c r="F19" i="1"/>
  <c r="F19" i="5" s="1"/>
  <c r="G19" i="1"/>
  <c r="G19" i="5" s="1"/>
  <c r="D20" i="1"/>
  <c r="D20" i="5" s="1"/>
  <c r="E20" i="1"/>
  <c r="E20" i="5" s="1"/>
  <c r="F20" i="1"/>
  <c r="F20" i="5" s="1"/>
  <c r="G20" i="1"/>
  <c r="G20" i="5" s="1"/>
  <c r="D21" i="1"/>
  <c r="D21" i="5" s="1"/>
  <c r="E21" i="1"/>
  <c r="E21" i="5" s="1"/>
  <c r="F21" i="1"/>
  <c r="F21" i="5" s="1"/>
  <c r="G21" i="1"/>
  <c r="G21" i="5" s="1"/>
  <c r="D22" i="1"/>
  <c r="D22" i="5" s="1"/>
  <c r="E22" i="1"/>
  <c r="E22" i="5" s="1"/>
  <c r="F22" i="1"/>
  <c r="F22" i="5" s="1"/>
  <c r="G22" i="1"/>
  <c r="G22" i="5" s="1"/>
  <c r="C17" i="2"/>
  <c r="H17" i="2" s="1"/>
  <c r="C18" i="2"/>
  <c r="H18" i="2" s="1"/>
  <c r="C19" i="2"/>
  <c r="H19" i="2" s="1"/>
  <c r="C20" i="2"/>
  <c r="H20" i="2" s="1"/>
  <c r="C21" i="2"/>
  <c r="H21" i="2" s="1"/>
  <c r="C22" i="2"/>
  <c r="H22" i="2" s="1"/>
  <c r="C17" i="3"/>
  <c r="H17" i="3" s="1"/>
  <c r="C18" i="3"/>
  <c r="C19" i="3"/>
  <c r="H19" i="3" s="1"/>
  <c r="C20" i="3"/>
  <c r="C21" i="3"/>
  <c r="H21" i="3" s="1"/>
  <c r="C22" i="3"/>
  <c r="C17" i="4"/>
  <c r="H17" i="4" s="1"/>
  <c r="C18" i="4"/>
  <c r="C19" i="4"/>
  <c r="H19" i="4" s="1"/>
  <c r="C20" i="4"/>
  <c r="C21" i="4"/>
  <c r="H21" i="4" s="1"/>
  <c r="C22" i="4"/>
  <c r="C17" i="1"/>
  <c r="H17" i="1" s="1"/>
  <c r="C18" i="1"/>
  <c r="C19" i="1"/>
  <c r="H19" i="1" s="1"/>
  <c r="H19" i="5" s="1"/>
  <c r="C20" i="1"/>
  <c r="C20" i="5" s="1"/>
  <c r="C21" i="1"/>
  <c r="H21" i="1" s="1"/>
  <c r="C22" i="1"/>
  <c r="C15" i="2"/>
  <c r="C23" i="2" s="1"/>
  <c r="C15" i="3"/>
  <c r="C15" i="4"/>
  <c r="C23" i="4" s="1"/>
  <c r="C15" i="1"/>
  <c r="D11" i="2"/>
  <c r="E11" i="2"/>
  <c r="F11" i="2"/>
  <c r="G11" i="2"/>
  <c r="D11" i="3"/>
  <c r="E11" i="3"/>
  <c r="F11" i="3"/>
  <c r="G11" i="3"/>
  <c r="D11" i="4"/>
  <c r="E11" i="4"/>
  <c r="F11" i="4"/>
  <c r="G11" i="4"/>
  <c r="D11" i="1"/>
  <c r="E11" i="1"/>
  <c r="F11" i="1"/>
  <c r="G11" i="1"/>
  <c r="C11" i="2"/>
  <c r="C11" i="3"/>
  <c r="C11" i="4"/>
  <c r="C11" i="1"/>
  <c r="B11" i="5"/>
  <c r="F11" i="5" s="1"/>
  <c r="H4" i="2"/>
  <c r="H5" i="2"/>
  <c r="H6" i="2"/>
  <c r="H7" i="2"/>
  <c r="H8" i="2"/>
  <c r="H9" i="2"/>
  <c r="H10" i="2"/>
  <c r="H4" i="3"/>
  <c r="H5" i="3"/>
  <c r="H6" i="3"/>
  <c r="H7" i="3"/>
  <c r="H8" i="3"/>
  <c r="H9" i="3"/>
  <c r="H10" i="3"/>
  <c r="H4" i="4"/>
  <c r="H5" i="4"/>
  <c r="H6" i="4"/>
  <c r="H7" i="4"/>
  <c r="H8" i="4"/>
  <c r="H9" i="4"/>
  <c r="H10" i="4"/>
  <c r="H4" i="1"/>
  <c r="H5" i="1"/>
  <c r="H6" i="1"/>
  <c r="H7" i="1"/>
  <c r="H8" i="1"/>
  <c r="H9" i="1"/>
  <c r="H10" i="1"/>
  <c r="H3" i="2"/>
  <c r="H3" i="3"/>
  <c r="H11" i="3" s="1"/>
  <c r="H3" i="4"/>
  <c r="H3" i="1"/>
  <c r="C23" i="1" l="1"/>
  <c r="C23" i="3"/>
  <c r="H22" i="1"/>
  <c r="H18" i="1"/>
  <c r="H18" i="5" s="1"/>
  <c r="H22" i="4"/>
  <c r="H20" i="4"/>
  <c r="H18" i="4"/>
  <c r="G23" i="3"/>
  <c r="E23" i="3"/>
  <c r="C16" i="5"/>
  <c r="H3" i="5"/>
  <c r="G23" i="1"/>
  <c r="E23" i="1"/>
  <c r="G23" i="4"/>
  <c r="E23" i="4"/>
  <c r="G23" i="2"/>
  <c r="E23" i="2"/>
  <c r="H9" i="5"/>
  <c r="H7" i="5"/>
  <c r="H5" i="5"/>
  <c r="H16" i="1"/>
  <c r="F23" i="1"/>
  <c r="F23" i="4"/>
  <c r="D23" i="4"/>
  <c r="H23" i="4" s="1"/>
  <c r="H22" i="3"/>
  <c r="H22" i="5" s="1"/>
  <c r="H20" i="3"/>
  <c r="H18" i="3"/>
  <c r="D23" i="3"/>
  <c r="H23" i="3" s="1"/>
  <c r="F23" i="3"/>
  <c r="F23" i="2"/>
  <c r="H23" i="2" s="1"/>
  <c r="D23" i="2"/>
  <c r="H16" i="4"/>
  <c r="H16" i="2"/>
  <c r="H10" i="5"/>
  <c r="H8" i="5"/>
  <c r="H6" i="5"/>
  <c r="H4" i="5"/>
  <c r="C23" i="5"/>
  <c r="H21" i="5"/>
  <c r="H17" i="5"/>
  <c r="H11" i="4"/>
  <c r="H15" i="2"/>
  <c r="C15" i="5"/>
  <c r="C19" i="5"/>
  <c r="G15" i="5"/>
  <c r="E11" i="5"/>
  <c r="H15" i="3"/>
  <c r="C22" i="5"/>
  <c r="C18" i="5"/>
  <c r="F15" i="5"/>
  <c r="D11" i="5"/>
  <c r="H11" i="2"/>
  <c r="H15" i="4"/>
  <c r="C21" i="5"/>
  <c r="C17" i="5"/>
  <c r="D16" i="5"/>
  <c r="E15" i="5"/>
  <c r="G11" i="5"/>
  <c r="C11" i="5"/>
  <c r="H11" i="5" s="1"/>
  <c r="H20" i="1"/>
  <c r="H15" i="1"/>
  <c r="D23" i="1"/>
  <c r="H11" i="1"/>
  <c r="D23" i="5" l="1"/>
  <c r="H20" i="5"/>
  <c r="H16" i="5"/>
  <c r="E23" i="5"/>
  <c r="F23" i="5"/>
  <c r="G23" i="5"/>
  <c r="H15" i="5"/>
  <c r="H23" i="1"/>
  <c r="H23" i="5" s="1"/>
</calcChain>
</file>

<file path=xl/sharedStrings.xml><?xml version="1.0" encoding="utf-8"?>
<sst xmlns="http://schemas.openxmlformats.org/spreadsheetml/2006/main" count="198" uniqueCount="38">
  <si>
    <t>Box Seats</t>
  </si>
  <si>
    <t>Available</t>
  </si>
  <si>
    <t>Sunday</t>
  </si>
  <si>
    <t>Wednesday</t>
  </si>
  <si>
    <t>Friday</t>
  </si>
  <si>
    <t>Orchestra  Front</t>
  </si>
  <si>
    <t>Orchestra Middle</t>
  </si>
  <si>
    <t>Orchestra Back</t>
  </si>
  <si>
    <t>Balcony Level 1</t>
  </si>
  <si>
    <t>Balcony Level 2</t>
  </si>
  <si>
    <t>Mezzanine Level 1</t>
  </si>
  <si>
    <t>Mezzanine Level 2</t>
  </si>
  <si>
    <t>Seating</t>
  </si>
  <si>
    <t>Totals</t>
  </si>
  <si>
    <t>Seat Price</t>
  </si>
  <si>
    <t>Weekly Totals</t>
  </si>
  <si>
    <t>Saturday Matinee</t>
  </si>
  <si>
    <t>Saturday Evening</t>
  </si>
  <si>
    <t>Percentage of Seats Sold by Weekday for Month</t>
  </si>
  <si>
    <t>Total Revenue by Weekday for Month</t>
  </si>
  <si>
    <t>Avg Daily %</t>
  </si>
  <si>
    <t>Avg. Daily Capacity %</t>
  </si>
  <si>
    <t>Revenue per Day</t>
  </si>
  <si>
    <t>Number of Seats Sold per Day</t>
  </si>
  <si>
    <t>Creator:</t>
  </si>
  <si>
    <t>Student Name</t>
  </si>
  <si>
    <t>Date:</t>
  </si>
  <si>
    <t>Purpose:</t>
  </si>
  <si>
    <t>Store daily ticket sales by seating group.</t>
  </si>
  <si>
    <t>Calculate daily and weekly revenue.</t>
  </si>
  <si>
    <t>Calculate monthly seating revenue.</t>
  </si>
  <si>
    <t>Worksheets:</t>
  </si>
  <si>
    <t>Week 1</t>
  </si>
  <si>
    <t>Week 2</t>
  </si>
  <si>
    <t>Week 3</t>
  </si>
  <si>
    <t>Week 4</t>
  </si>
  <si>
    <t>October Summary Worksheet</t>
  </si>
  <si>
    <t>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</si>
</sst>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b/>
      <sz val="11"/>
      <color indexed="36"/>
      <name val="Calibri"/>
      <family val="2"/>
      <scheme val="minor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164" fontId="0" fillId="0" borderId="0" xfId="2" applyNumberFormat="1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0" fillId="3" borderId="0" xfId="0" applyFill="1"/>
    <xf numFmtId="0" fontId="5" fillId="3" borderId="0" xfId="0" applyFont="1" applyFill="1"/>
    <xf numFmtId="164" fontId="5" fillId="3" borderId="0" xfId="2" applyNumberFormat="1" applyFont="1" applyFill="1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65" fontId="0" fillId="0" borderId="0" xfId="1" applyNumberFormat="1" applyFont="1"/>
    <xf numFmtId="165" fontId="6" fillId="0" borderId="0" xfId="1" applyNumberFormat="1" applyFont="1"/>
    <xf numFmtId="165" fontId="0" fillId="0" borderId="0" xfId="0" applyNumberFormat="1"/>
    <xf numFmtId="165" fontId="7" fillId="0" borderId="0" xfId="0" applyNumberFormat="1" applyFont="1"/>
    <xf numFmtId="165" fontId="8" fillId="0" borderId="0" xfId="1" applyNumberFormat="1" applyFont="1"/>
    <xf numFmtId="165" fontId="7" fillId="0" borderId="0" xfId="1" applyNumberFormat="1" applyFont="1"/>
    <xf numFmtId="164" fontId="8" fillId="0" borderId="0" xfId="2" applyNumberFormat="1" applyFont="1"/>
    <xf numFmtId="0" fontId="4" fillId="3" borderId="0" xfId="0" applyFont="1" applyFill="1"/>
    <xf numFmtId="0" fontId="4" fillId="3" borderId="0" xfId="0" applyFont="1" applyFill="1" applyAlignment="1"/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0" fontId="4" fillId="3" borderId="0" xfId="0" applyFont="1" applyFill="1" applyAlignment="1">
      <alignment horizontal="left" indent="1"/>
    </xf>
    <xf numFmtId="0" fontId="9" fillId="3" borderId="0" xfId="0" applyFont="1" applyFill="1" applyAlignment="1">
      <alignment horizontal="left" indent="1"/>
    </xf>
    <xf numFmtId="0" fontId="10" fillId="0" borderId="0" xfId="4" applyAlignment="1" applyProtection="1"/>
    <xf numFmtId="166" fontId="0" fillId="0" borderId="0" xfId="3" applyNumberFormat="1" applyFont="1"/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J20" sqref="J20"/>
    </sheetView>
  </sheetViews>
  <sheetFormatPr defaultRowHeight="15" x14ac:dyDescent="0.25"/>
  <cols>
    <col min="1" max="1" width="12.140625" bestFit="1" customWidth="1"/>
    <col min="2" max="2" width="37.140625" bestFit="1" customWidth="1"/>
  </cols>
  <sheetData>
    <row r="1" spans="1:2" x14ac:dyDescent="0.25">
      <c r="A1" t="s">
        <v>24</v>
      </c>
      <c r="B1" s="20" t="s">
        <v>25</v>
      </c>
    </row>
    <row r="2" spans="1:2" x14ac:dyDescent="0.25">
      <c r="A2" t="s">
        <v>26</v>
      </c>
      <c r="B2" s="21">
        <v>41030</v>
      </c>
    </row>
    <row r="3" spans="1:2" x14ac:dyDescent="0.25">
      <c r="A3" t="s">
        <v>27</v>
      </c>
      <c r="B3" s="20" t="s">
        <v>28</v>
      </c>
    </row>
    <row r="4" spans="1:2" x14ac:dyDescent="0.25">
      <c r="B4" s="20" t="s">
        <v>29</v>
      </c>
    </row>
    <row r="5" spans="1:2" x14ac:dyDescent="0.25">
      <c r="B5" s="20" t="s">
        <v>30</v>
      </c>
    </row>
    <row r="7" spans="1:2" x14ac:dyDescent="0.25">
      <c r="A7" t="s">
        <v>31</v>
      </c>
      <c r="B7" s="24" t="s">
        <v>32</v>
      </c>
    </row>
    <row r="8" spans="1:2" x14ac:dyDescent="0.25">
      <c r="B8" s="24" t="s">
        <v>33</v>
      </c>
    </row>
    <row r="9" spans="1:2" x14ac:dyDescent="0.25">
      <c r="B9" s="24" t="s">
        <v>34</v>
      </c>
    </row>
    <row r="10" spans="1:2" x14ac:dyDescent="0.25">
      <c r="B10" s="24" t="s">
        <v>35</v>
      </c>
    </row>
    <row r="11" spans="1:2" x14ac:dyDescent="0.25">
      <c r="B11" s="24" t="s">
        <v>36</v>
      </c>
    </row>
  </sheetData>
  <hyperlinks>
    <hyperlink ref="B7" location="'Week 1'!A1" display="Week 1"/>
    <hyperlink ref="B8" location="'Week 2'!A1" display="Week 2"/>
    <hyperlink ref="B9" location="'Week 3'!A1" display="Week 3"/>
    <hyperlink ref="B10" location="'Week 4'!A1" display="Week 4"/>
    <hyperlink ref="B11" location="October!A1" display="October Summary Worksheet"/>
  </hyperlinks>
  <printOptions horizontalCentered="1"/>
  <pageMargins left="0.7" right="0.7" top="0.75" bottom="0.75" header="0.3" footer="0.3"/>
  <pageSetup orientation="landscape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/>
  </sheetViews>
  <sheetFormatPr defaultRowHeight="15" x14ac:dyDescent="0.25"/>
  <cols>
    <col min="1" max="1" width="17.42578125" bestFit="1" customWidth="1"/>
    <col min="3" max="7" width="11.28515625" customWidth="1"/>
    <col min="8" max="8" width="12.5703125" bestFit="1" customWidth="1"/>
  </cols>
  <sheetData>
    <row r="1" spans="1:8" x14ac:dyDescent="0.25">
      <c r="A1" s="24" t="s">
        <v>37</v>
      </c>
      <c r="C1" s="26" t="s">
        <v>23</v>
      </c>
      <c r="D1" s="27"/>
      <c r="E1" s="27"/>
      <c r="F1" s="27"/>
      <c r="G1" s="27"/>
      <c r="H1" s="28"/>
    </row>
    <row r="2" spans="1:8" ht="30" x14ac:dyDescent="0.25">
      <c r="A2" s="2" t="s">
        <v>12</v>
      </c>
      <c r="B2" s="3" t="s">
        <v>1</v>
      </c>
      <c r="C2" s="3" t="s">
        <v>2</v>
      </c>
      <c r="D2" s="3" t="s">
        <v>3</v>
      </c>
      <c r="E2" s="3" t="s">
        <v>4</v>
      </c>
      <c r="F2" s="9" t="s">
        <v>16</v>
      </c>
      <c r="G2" s="9" t="s">
        <v>17</v>
      </c>
      <c r="H2" s="9" t="s">
        <v>15</v>
      </c>
    </row>
    <row r="3" spans="1:8" x14ac:dyDescent="0.25">
      <c r="A3" s="7" t="s">
        <v>5</v>
      </c>
      <c r="B3" s="7">
        <v>86</v>
      </c>
      <c r="C3" s="11">
        <v>86</v>
      </c>
      <c r="D3" s="11">
        <v>84</v>
      </c>
      <c r="E3" s="11">
        <v>86</v>
      </c>
      <c r="F3" s="11">
        <v>86</v>
      </c>
      <c r="G3" s="11">
        <v>86</v>
      </c>
      <c r="H3" s="13">
        <f>SUM(C3:G3)</f>
        <v>428</v>
      </c>
    </row>
    <row r="4" spans="1:8" x14ac:dyDescent="0.25">
      <c r="A4" s="7" t="s">
        <v>6</v>
      </c>
      <c r="B4" s="7">
        <v>116</v>
      </c>
      <c r="C4" s="11">
        <v>112</v>
      </c>
      <c r="D4" s="11">
        <v>100</v>
      </c>
      <c r="E4" s="11">
        <v>114</v>
      </c>
      <c r="F4" s="11">
        <v>116</v>
      </c>
      <c r="G4" s="11">
        <v>116</v>
      </c>
      <c r="H4" s="13">
        <f t="shared" ref="H4:H10" si="0">SUM(C4:G4)</f>
        <v>558</v>
      </c>
    </row>
    <row r="5" spans="1:8" x14ac:dyDescent="0.25">
      <c r="A5" s="7" t="s">
        <v>7</v>
      </c>
      <c r="B5" s="7">
        <v>108</v>
      </c>
      <c r="C5" s="11">
        <v>96</v>
      </c>
      <c r="D5" s="11">
        <v>83</v>
      </c>
      <c r="E5" s="11">
        <v>104</v>
      </c>
      <c r="F5" s="11">
        <v>108</v>
      </c>
      <c r="G5" s="11">
        <v>108</v>
      </c>
      <c r="H5" s="13">
        <f t="shared" si="0"/>
        <v>499</v>
      </c>
    </row>
    <row r="6" spans="1:8" x14ac:dyDescent="0.25">
      <c r="A6" s="7" t="s">
        <v>0</v>
      </c>
      <c r="B6" s="7">
        <v>16</v>
      </c>
      <c r="C6" s="11">
        <v>16</v>
      </c>
      <c r="D6" s="11">
        <v>12</v>
      </c>
      <c r="E6" s="11">
        <v>16</v>
      </c>
      <c r="F6" s="11">
        <v>16</v>
      </c>
      <c r="G6" s="11">
        <v>16</v>
      </c>
      <c r="H6" s="13">
        <f t="shared" si="0"/>
        <v>76</v>
      </c>
    </row>
    <row r="7" spans="1:8" x14ac:dyDescent="0.25">
      <c r="A7" s="7" t="s">
        <v>10</v>
      </c>
      <c r="B7" s="7">
        <v>64</v>
      </c>
      <c r="C7" s="11">
        <v>50</v>
      </c>
      <c r="D7" s="11">
        <v>54</v>
      </c>
      <c r="E7" s="11">
        <v>64</v>
      </c>
      <c r="F7" s="11">
        <v>64</v>
      </c>
      <c r="G7" s="11">
        <v>64</v>
      </c>
      <c r="H7" s="13">
        <f t="shared" si="0"/>
        <v>296</v>
      </c>
    </row>
    <row r="8" spans="1:8" x14ac:dyDescent="0.25">
      <c r="A8" s="7" t="s">
        <v>11</v>
      </c>
      <c r="B8" s="7">
        <v>68</v>
      </c>
      <c r="C8" s="11">
        <v>54</v>
      </c>
      <c r="D8" s="11">
        <v>64</v>
      </c>
      <c r="E8" s="11">
        <v>68</v>
      </c>
      <c r="F8" s="11">
        <v>68</v>
      </c>
      <c r="G8" s="11">
        <v>68</v>
      </c>
      <c r="H8" s="13">
        <f t="shared" si="0"/>
        <v>322</v>
      </c>
    </row>
    <row r="9" spans="1:8" x14ac:dyDescent="0.25">
      <c r="A9" s="7" t="s">
        <v>8</v>
      </c>
      <c r="B9" s="7">
        <v>46</v>
      </c>
      <c r="C9" s="11">
        <v>32</v>
      </c>
      <c r="D9" s="11">
        <v>42</v>
      </c>
      <c r="E9" s="11">
        <v>44</v>
      </c>
      <c r="F9" s="11">
        <v>46</v>
      </c>
      <c r="G9" s="11">
        <v>46</v>
      </c>
      <c r="H9" s="13">
        <f t="shared" si="0"/>
        <v>210</v>
      </c>
    </row>
    <row r="10" spans="1:8" ht="17.25" x14ac:dyDescent="0.4">
      <c r="A10" s="7" t="s">
        <v>9</v>
      </c>
      <c r="B10" s="7">
        <v>44</v>
      </c>
      <c r="C10" s="12">
        <v>24</v>
      </c>
      <c r="D10" s="12">
        <v>40</v>
      </c>
      <c r="E10" s="12">
        <v>44</v>
      </c>
      <c r="F10" s="12">
        <v>44</v>
      </c>
      <c r="G10" s="12">
        <v>44</v>
      </c>
      <c r="H10" s="14">
        <f t="shared" si="0"/>
        <v>196</v>
      </c>
    </row>
    <row r="11" spans="1:8" ht="17.25" x14ac:dyDescent="0.4">
      <c r="A11" s="22" t="s">
        <v>13</v>
      </c>
      <c r="B11" s="6"/>
      <c r="C11" s="15">
        <f>SUM(C3:C10)</f>
        <v>470</v>
      </c>
      <c r="D11" s="15">
        <f t="shared" ref="D11:H11" si="1">SUM(D3:D10)</f>
        <v>479</v>
      </c>
      <c r="E11" s="15">
        <f t="shared" si="1"/>
        <v>540</v>
      </c>
      <c r="F11" s="15">
        <f t="shared" si="1"/>
        <v>548</v>
      </c>
      <c r="G11" s="15">
        <f t="shared" si="1"/>
        <v>548</v>
      </c>
      <c r="H11" s="15">
        <f t="shared" si="1"/>
        <v>2585</v>
      </c>
    </row>
    <row r="13" spans="1:8" x14ac:dyDescent="0.25">
      <c r="C13" s="26" t="s">
        <v>22</v>
      </c>
      <c r="D13" s="27"/>
      <c r="E13" s="27"/>
      <c r="F13" s="27"/>
      <c r="G13" s="27"/>
      <c r="H13" s="28"/>
    </row>
    <row r="14" spans="1:8" ht="30" x14ac:dyDescent="0.25">
      <c r="A14" s="2" t="s">
        <v>12</v>
      </c>
      <c r="B14" s="3" t="s">
        <v>14</v>
      </c>
      <c r="C14" s="3" t="s">
        <v>2</v>
      </c>
      <c r="D14" s="3" t="s">
        <v>3</v>
      </c>
      <c r="E14" s="3" t="s">
        <v>4</v>
      </c>
      <c r="F14" s="9" t="s">
        <v>16</v>
      </c>
      <c r="G14" s="9" t="s">
        <v>17</v>
      </c>
      <c r="H14" s="9" t="s">
        <v>15</v>
      </c>
    </row>
    <row r="15" spans="1:8" x14ac:dyDescent="0.25">
      <c r="A15" s="7" t="s">
        <v>5</v>
      </c>
      <c r="B15" s="8">
        <v>168</v>
      </c>
      <c r="C15" s="1">
        <f>C3*$B15</f>
        <v>14448</v>
      </c>
      <c r="D15" s="1">
        <f t="shared" ref="D15:G15" si="2">D3*$B15</f>
        <v>14112</v>
      </c>
      <c r="E15" s="1">
        <f t="shared" si="2"/>
        <v>14448</v>
      </c>
      <c r="F15" s="1">
        <f t="shared" si="2"/>
        <v>14448</v>
      </c>
      <c r="G15" s="1">
        <f t="shared" si="2"/>
        <v>14448</v>
      </c>
      <c r="H15" s="1">
        <f t="shared" ref="H15:H23" si="3">SUM(C15:G15)</f>
        <v>71904</v>
      </c>
    </row>
    <row r="16" spans="1:8" x14ac:dyDescent="0.25">
      <c r="A16" s="7" t="s">
        <v>6</v>
      </c>
      <c r="B16" s="8">
        <v>158</v>
      </c>
      <c r="C16" s="11">
        <f>C4*$B16</f>
        <v>17696</v>
      </c>
      <c r="D16" s="11">
        <f t="shared" ref="C16:G22" si="4">D4*$B16</f>
        <v>15800</v>
      </c>
      <c r="E16" s="11">
        <f t="shared" si="4"/>
        <v>18012</v>
      </c>
      <c r="F16" s="11">
        <f t="shared" si="4"/>
        <v>18328</v>
      </c>
      <c r="G16" s="11">
        <f t="shared" si="4"/>
        <v>18328</v>
      </c>
      <c r="H16" s="11">
        <f t="shared" si="3"/>
        <v>88164</v>
      </c>
    </row>
    <row r="17" spans="1:8" x14ac:dyDescent="0.25">
      <c r="A17" s="7" t="s">
        <v>7</v>
      </c>
      <c r="B17" s="8">
        <v>148</v>
      </c>
      <c r="C17" s="11">
        <f t="shared" si="4"/>
        <v>14208</v>
      </c>
      <c r="D17" s="11">
        <f t="shared" si="4"/>
        <v>12284</v>
      </c>
      <c r="E17" s="11">
        <f t="shared" si="4"/>
        <v>15392</v>
      </c>
      <c r="F17" s="11">
        <f t="shared" si="4"/>
        <v>15984</v>
      </c>
      <c r="G17" s="11">
        <f t="shared" si="4"/>
        <v>15984</v>
      </c>
      <c r="H17" s="11">
        <f t="shared" si="3"/>
        <v>73852</v>
      </c>
    </row>
    <row r="18" spans="1:8" x14ac:dyDescent="0.25">
      <c r="A18" s="7" t="s">
        <v>0</v>
      </c>
      <c r="B18" s="8">
        <v>250</v>
      </c>
      <c r="C18" s="11">
        <f t="shared" si="4"/>
        <v>4000</v>
      </c>
      <c r="D18" s="11">
        <f t="shared" si="4"/>
        <v>3000</v>
      </c>
      <c r="E18" s="11">
        <f t="shared" si="4"/>
        <v>4000</v>
      </c>
      <c r="F18" s="11">
        <f t="shared" si="4"/>
        <v>4000</v>
      </c>
      <c r="G18" s="11">
        <f t="shared" si="4"/>
        <v>4000</v>
      </c>
      <c r="H18" s="11">
        <f t="shared" si="3"/>
        <v>19000</v>
      </c>
    </row>
    <row r="19" spans="1:8" x14ac:dyDescent="0.25">
      <c r="A19" s="7" t="s">
        <v>10</v>
      </c>
      <c r="B19" s="8">
        <v>155</v>
      </c>
      <c r="C19" s="11">
        <f t="shared" si="4"/>
        <v>7750</v>
      </c>
      <c r="D19" s="11">
        <f t="shared" si="4"/>
        <v>8370</v>
      </c>
      <c r="E19" s="11">
        <f t="shared" si="4"/>
        <v>9920</v>
      </c>
      <c r="F19" s="11">
        <f t="shared" si="4"/>
        <v>9920</v>
      </c>
      <c r="G19" s="11">
        <f t="shared" si="4"/>
        <v>9920</v>
      </c>
      <c r="H19" s="11">
        <f t="shared" si="3"/>
        <v>45880</v>
      </c>
    </row>
    <row r="20" spans="1:8" x14ac:dyDescent="0.25">
      <c r="A20" s="7" t="s">
        <v>11</v>
      </c>
      <c r="B20" s="8">
        <v>125</v>
      </c>
      <c r="C20" s="11">
        <f t="shared" si="4"/>
        <v>6750</v>
      </c>
      <c r="D20" s="11">
        <f t="shared" si="4"/>
        <v>8000</v>
      </c>
      <c r="E20" s="11">
        <f t="shared" si="4"/>
        <v>8500</v>
      </c>
      <c r="F20" s="11">
        <f t="shared" si="4"/>
        <v>8500</v>
      </c>
      <c r="G20" s="11">
        <f t="shared" si="4"/>
        <v>8500</v>
      </c>
      <c r="H20" s="11">
        <f t="shared" si="3"/>
        <v>40250</v>
      </c>
    </row>
    <row r="21" spans="1:8" x14ac:dyDescent="0.25">
      <c r="A21" s="7" t="s">
        <v>8</v>
      </c>
      <c r="B21" s="8">
        <v>95</v>
      </c>
      <c r="C21" s="11">
        <f t="shared" si="4"/>
        <v>3040</v>
      </c>
      <c r="D21" s="11">
        <f t="shared" si="4"/>
        <v>3990</v>
      </c>
      <c r="E21" s="11">
        <f t="shared" si="4"/>
        <v>4180</v>
      </c>
      <c r="F21" s="11">
        <f t="shared" si="4"/>
        <v>4370</v>
      </c>
      <c r="G21" s="11">
        <f t="shared" si="4"/>
        <v>4370</v>
      </c>
      <c r="H21" s="11">
        <f t="shared" si="3"/>
        <v>19950</v>
      </c>
    </row>
    <row r="22" spans="1:8" ht="17.25" x14ac:dyDescent="0.4">
      <c r="A22" s="7" t="s">
        <v>9</v>
      </c>
      <c r="B22" s="8">
        <v>75</v>
      </c>
      <c r="C22" s="16">
        <f t="shared" si="4"/>
        <v>1800</v>
      </c>
      <c r="D22" s="16">
        <f t="shared" si="4"/>
        <v>3000</v>
      </c>
      <c r="E22" s="16">
        <f t="shared" si="4"/>
        <v>3300</v>
      </c>
      <c r="F22" s="16">
        <f t="shared" si="4"/>
        <v>3300</v>
      </c>
      <c r="G22" s="16">
        <f t="shared" si="4"/>
        <v>3300</v>
      </c>
      <c r="H22" s="16">
        <f t="shared" si="3"/>
        <v>14700</v>
      </c>
    </row>
    <row r="23" spans="1:8" ht="17.25" x14ac:dyDescent="0.4">
      <c r="A23" s="22" t="s">
        <v>13</v>
      </c>
      <c r="B23" s="6"/>
      <c r="C23" s="17">
        <f>SUM(C15:C22)</f>
        <v>69692</v>
      </c>
      <c r="D23" s="17">
        <f>SUM(D15:D22)</f>
        <v>68556</v>
      </c>
      <c r="E23" s="17">
        <f>SUM(E15:E22)</f>
        <v>77752</v>
      </c>
      <c r="F23" s="17">
        <f>SUM(F15:F22)</f>
        <v>78850</v>
      </c>
      <c r="G23" s="17">
        <f>SUM(G15:G22)</f>
        <v>78850</v>
      </c>
      <c r="H23" s="17">
        <f t="shared" si="3"/>
        <v>373700</v>
      </c>
    </row>
  </sheetData>
  <mergeCells count="2">
    <mergeCell ref="C13:H13"/>
    <mergeCell ref="C1:H1"/>
  </mergeCells>
  <dataValidations count="8">
    <dataValidation type="whole" allowBlank="1" showInputMessage="1" showErrorMessage="1" errorTitle="Invalid Data" error="You entered an invalid value. Please enter a number between 0 and 86." promptTitle="Orchestra Front" prompt="Enter the number of tickets sold per day." sqref="C3:G3">
      <formula1>0</formula1>
      <formula2>$B$3</formula2>
    </dataValidation>
    <dataValidation type="whole" allowBlank="1" showInputMessage="1" showErrorMessage="1" errorTitle="Invalid Data" error="You entered an invalid value. Please enter a number between 0 and 116." promptTitle="Orchestra Middle" prompt="Enter the number of tickets sold per day." sqref="C4:G4">
      <formula1>0</formula1>
      <formula2>$B$4</formula2>
    </dataValidation>
    <dataValidation type="whole" allowBlank="1" showInputMessage="1" showErrorMessage="1" errorTitle="Invalid Data" error="You entered an invalid value. Please enter a number between 0 and 108." promptTitle="Orchestra Back" prompt="Enter the number of tickets sold per day." sqref="C5:G5">
      <formula1>0</formula1>
      <formula2>$B$5</formula2>
    </dataValidation>
    <dataValidation type="whole" allowBlank="1" showInputMessage="1" showErrorMessage="1" errorTitle="Invalid Data" error="You entered an invalid value. Please enter a number between 0 and 16." promptTitle="Box Seats" prompt="Enter the number of tickets sold per day." sqref="C6:G6">
      <formula1>0</formula1>
      <formula2>$B6</formula2>
    </dataValidation>
    <dataValidation type="whole" allowBlank="1" showInputMessage="1" showErrorMessage="1" errorTitle="Invalid Data" error="You entered an invalid value. Please enter a number between 0 and 64." promptTitle="Mezzanine Level 1" prompt="Enter the number of tickets sold per day." sqref="C7:G7">
      <formula1>0</formula1>
      <formula2>$B7</formula2>
    </dataValidation>
    <dataValidation type="whole" allowBlank="1" showInputMessage="1" showErrorMessage="1" errorTitle="Invalid Data" error="You entered an invalid value. Please enter a number between 0 and 68." promptTitle="Mezzanine Level 2" prompt="Enter the number of tickets sold per day." sqref="C8:G8">
      <formula1>0</formula1>
      <formula2>$B8</formula2>
    </dataValidation>
    <dataValidation type="whole" allowBlank="1" showInputMessage="1" showErrorMessage="1" errorTitle="Invalid Data" error="You entered an invalid value. Please enter a number between 0 and 46." promptTitle="Balcony Level 1" prompt="Enter the number of tickets sold per day." sqref="C9:G9">
      <formula1>0</formula1>
      <formula2>$B9</formula2>
    </dataValidation>
    <dataValidation type="whole" allowBlank="1" showInputMessage="1" showErrorMessage="1" errorTitle="Invalid Data" error="You entered an invalid value. Please enter a number between 0 and 44." promptTitle="Balcony Level 2" prompt="Enter the number of tickets sold per day." sqref="C10:G10">
      <formula1>0</formula1>
      <formula2>$B10</formula2>
    </dataValidation>
  </dataValidations>
  <hyperlinks>
    <hyperlink ref="A1" location="Documentation!A1" display="Home"/>
  </hyperlinks>
  <printOptions horizontalCentered="1"/>
  <pageMargins left="0.7" right="0.7" top="0.75" bottom="0.75" header="0.3" footer="0.3"/>
  <pageSetup orientation="landscape" r:id="rId1"/>
  <headerFooter>
    <oddFooter>&amp;LStudent Name&amp;C&amp;A&amp;R&amp;F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J20" sqref="J20"/>
    </sheetView>
  </sheetViews>
  <sheetFormatPr defaultRowHeight="15" x14ac:dyDescent="0.25"/>
  <cols>
    <col min="1" max="1" width="17.42578125" customWidth="1"/>
    <col min="3" max="7" width="11.28515625" customWidth="1"/>
    <col min="8" max="8" width="12.5703125" bestFit="1" customWidth="1"/>
  </cols>
  <sheetData>
    <row r="1" spans="1:8" x14ac:dyDescent="0.25">
      <c r="A1" s="24" t="s">
        <v>37</v>
      </c>
      <c r="C1" s="26" t="s">
        <v>23</v>
      </c>
      <c r="D1" s="27"/>
      <c r="E1" s="27"/>
      <c r="F1" s="27"/>
      <c r="G1" s="27"/>
      <c r="H1" s="28"/>
    </row>
    <row r="2" spans="1:8" ht="30" x14ac:dyDescent="0.25">
      <c r="A2" s="4" t="s">
        <v>12</v>
      </c>
      <c r="B2" s="5" t="s">
        <v>1</v>
      </c>
      <c r="C2" s="5" t="s">
        <v>2</v>
      </c>
      <c r="D2" s="5" t="s">
        <v>3</v>
      </c>
      <c r="E2" s="5" t="s">
        <v>4</v>
      </c>
      <c r="F2" s="10" t="s">
        <v>16</v>
      </c>
      <c r="G2" s="10" t="s">
        <v>17</v>
      </c>
      <c r="H2" s="10" t="s">
        <v>15</v>
      </c>
    </row>
    <row r="3" spans="1:8" x14ac:dyDescent="0.25">
      <c r="A3" s="7" t="s">
        <v>5</v>
      </c>
      <c r="B3" s="7">
        <v>86</v>
      </c>
      <c r="C3" s="11">
        <v>84</v>
      </c>
      <c r="D3" s="11">
        <v>86</v>
      </c>
      <c r="E3" s="11">
        <v>86</v>
      </c>
      <c r="F3" s="11">
        <v>86</v>
      </c>
      <c r="G3" s="11">
        <v>86</v>
      </c>
      <c r="H3" s="13">
        <f>SUM(C3:G3)</f>
        <v>428</v>
      </c>
    </row>
    <row r="4" spans="1:8" x14ac:dyDescent="0.25">
      <c r="A4" s="7" t="s">
        <v>6</v>
      </c>
      <c r="B4" s="7">
        <v>116</v>
      </c>
      <c r="C4" s="11">
        <v>113</v>
      </c>
      <c r="D4" s="11">
        <v>102</v>
      </c>
      <c r="E4" s="11">
        <v>116</v>
      </c>
      <c r="F4" s="11">
        <v>116</v>
      </c>
      <c r="G4" s="11">
        <v>116</v>
      </c>
      <c r="H4" s="13">
        <f t="shared" ref="H4:H10" si="0">SUM(C4:G4)</f>
        <v>563</v>
      </c>
    </row>
    <row r="5" spans="1:8" x14ac:dyDescent="0.25">
      <c r="A5" s="7" t="s">
        <v>7</v>
      </c>
      <c r="B5" s="7">
        <v>108</v>
      </c>
      <c r="C5" s="11">
        <v>106</v>
      </c>
      <c r="D5" s="11">
        <v>94</v>
      </c>
      <c r="E5" s="11">
        <v>106</v>
      </c>
      <c r="F5" s="11">
        <v>108</v>
      </c>
      <c r="G5" s="11">
        <v>108</v>
      </c>
      <c r="H5" s="13">
        <f t="shared" si="0"/>
        <v>522</v>
      </c>
    </row>
    <row r="6" spans="1:8" x14ac:dyDescent="0.25">
      <c r="A6" s="7" t="s">
        <v>0</v>
      </c>
      <c r="B6" s="7">
        <v>16</v>
      </c>
      <c r="C6" s="11">
        <v>16</v>
      </c>
      <c r="D6" s="11">
        <v>8</v>
      </c>
      <c r="E6" s="11">
        <v>16</v>
      </c>
      <c r="F6" s="11">
        <v>16</v>
      </c>
      <c r="G6" s="11">
        <v>16</v>
      </c>
      <c r="H6" s="13">
        <f t="shared" si="0"/>
        <v>72</v>
      </c>
    </row>
    <row r="7" spans="1:8" x14ac:dyDescent="0.25">
      <c r="A7" s="7" t="s">
        <v>10</v>
      </c>
      <c r="B7" s="7">
        <v>64</v>
      </c>
      <c r="C7" s="11">
        <v>64</v>
      </c>
      <c r="D7" s="11">
        <v>64</v>
      </c>
      <c r="E7" s="11">
        <v>64</v>
      </c>
      <c r="F7" s="11">
        <v>64</v>
      </c>
      <c r="G7" s="11">
        <v>64</v>
      </c>
      <c r="H7" s="13">
        <f t="shared" si="0"/>
        <v>320</v>
      </c>
    </row>
    <row r="8" spans="1:8" x14ac:dyDescent="0.25">
      <c r="A8" s="7" t="s">
        <v>11</v>
      </c>
      <c r="B8" s="7">
        <v>68</v>
      </c>
      <c r="C8" s="11">
        <v>60</v>
      </c>
      <c r="D8" s="11">
        <v>63</v>
      </c>
      <c r="E8" s="11">
        <v>68</v>
      </c>
      <c r="F8" s="11">
        <v>68</v>
      </c>
      <c r="G8" s="11">
        <v>68</v>
      </c>
      <c r="H8" s="13">
        <f t="shared" si="0"/>
        <v>327</v>
      </c>
    </row>
    <row r="9" spans="1:8" x14ac:dyDescent="0.25">
      <c r="A9" s="7" t="s">
        <v>8</v>
      </c>
      <c r="B9" s="7">
        <v>46</v>
      </c>
      <c r="C9" s="11">
        <v>41</v>
      </c>
      <c r="D9" s="11">
        <v>41</v>
      </c>
      <c r="E9" s="11">
        <v>46</v>
      </c>
      <c r="F9" s="11">
        <v>46</v>
      </c>
      <c r="G9" s="11">
        <v>46</v>
      </c>
      <c r="H9" s="13">
        <f t="shared" si="0"/>
        <v>220</v>
      </c>
    </row>
    <row r="10" spans="1:8" ht="17.25" x14ac:dyDescent="0.4">
      <c r="A10" s="7" t="s">
        <v>9</v>
      </c>
      <c r="B10" s="7">
        <v>44</v>
      </c>
      <c r="C10" s="12">
        <v>36</v>
      </c>
      <c r="D10" s="12">
        <v>30</v>
      </c>
      <c r="E10" s="12">
        <v>44</v>
      </c>
      <c r="F10" s="12">
        <v>44</v>
      </c>
      <c r="G10" s="12">
        <v>44</v>
      </c>
      <c r="H10" s="14">
        <f t="shared" si="0"/>
        <v>198</v>
      </c>
    </row>
    <row r="11" spans="1:8" ht="17.25" x14ac:dyDescent="0.4">
      <c r="A11" s="23" t="s">
        <v>13</v>
      </c>
      <c r="B11" s="6"/>
      <c r="C11" s="15">
        <f>SUM(C3:C10)</f>
        <v>520</v>
      </c>
      <c r="D11" s="15">
        <f t="shared" ref="D11:H11" si="1">SUM(D3:D10)</f>
        <v>488</v>
      </c>
      <c r="E11" s="15">
        <f t="shared" si="1"/>
        <v>546</v>
      </c>
      <c r="F11" s="15">
        <f t="shared" si="1"/>
        <v>548</v>
      </c>
      <c r="G11" s="15">
        <f t="shared" si="1"/>
        <v>548</v>
      </c>
      <c r="H11" s="15">
        <f t="shared" si="1"/>
        <v>2650</v>
      </c>
    </row>
    <row r="13" spans="1:8" x14ac:dyDescent="0.25">
      <c r="C13" s="26" t="s">
        <v>22</v>
      </c>
      <c r="D13" s="27"/>
      <c r="E13" s="27"/>
      <c r="F13" s="27"/>
      <c r="G13" s="27"/>
      <c r="H13" s="28"/>
    </row>
    <row r="14" spans="1:8" ht="30" x14ac:dyDescent="0.25">
      <c r="A14" s="4" t="s">
        <v>12</v>
      </c>
      <c r="B14" s="5" t="s">
        <v>14</v>
      </c>
      <c r="C14" s="5" t="s">
        <v>2</v>
      </c>
      <c r="D14" s="5" t="s">
        <v>3</v>
      </c>
      <c r="E14" s="5" t="s">
        <v>4</v>
      </c>
      <c r="F14" s="10" t="s">
        <v>16</v>
      </c>
      <c r="G14" s="10" t="s">
        <v>17</v>
      </c>
      <c r="H14" s="10" t="s">
        <v>15</v>
      </c>
    </row>
    <row r="15" spans="1:8" x14ac:dyDescent="0.25">
      <c r="A15" s="7" t="s">
        <v>5</v>
      </c>
      <c r="B15" s="8">
        <v>168</v>
      </c>
      <c r="C15" s="1">
        <f>C3*$B15</f>
        <v>14112</v>
      </c>
      <c r="D15" s="1">
        <f t="shared" ref="D15:G15" si="2">D3*$B15</f>
        <v>14448</v>
      </c>
      <c r="E15" s="1">
        <f t="shared" si="2"/>
        <v>14448</v>
      </c>
      <c r="F15" s="1">
        <f t="shared" si="2"/>
        <v>14448</v>
      </c>
      <c r="G15" s="1">
        <f t="shared" si="2"/>
        <v>14448</v>
      </c>
      <c r="H15" s="1">
        <f t="shared" ref="H15:H23" si="3">SUM(C15:G15)</f>
        <v>71904</v>
      </c>
    </row>
    <row r="16" spans="1:8" x14ac:dyDescent="0.25">
      <c r="A16" s="7" t="s">
        <v>6</v>
      </c>
      <c r="B16" s="8">
        <v>158</v>
      </c>
      <c r="C16" s="11">
        <f>C4*$B16</f>
        <v>17854</v>
      </c>
      <c r="D16" s="11">
        <f t="shared" ref="C16:G22" si="4">D4*$B16</f>
        <v>16116</v>
      </c>
      <c r="E16" s="11">
        <f t="shared" si="4"/>
        <v>18328</v>
      </c>
      <c r="F16" s="11">
        <f t="shared" si="4"/>
        <v>18328</v>
      </c>
      <c r="G16" s="11">
        <f t="shared" si="4"/>
        <v>18328</v>
      </c>
      <c r="H16" s="11">
        <f t="shared" si="3"/>
        <v>88954</v>
      </c>
    </row>
    <row r="17" spans="1:8" x14ac:dyDescent="0.25">
      <c r="A17" s="7" t="s">
        <v>7</v>
      </c>
      <c r="B17" s="8">
        <v>148</v>
      </c>
      <c r="C17" s="11">
        <f t="shared" si="4"/>
        <v>15688</v>
      </c>
      <c r="D17" s="11">
        <f t="shared" si="4"/>
        <v>13912</v>
      </c>
      <c r="E17" s="11">
        <f t="shared" si="4"/>
        <v>15688</v>
      </c>
      <c r="F17" s="11">
        <f t="shared" si="4"/>
        <v>15984</v>
      </c>
      <c r="G17" s="11">
        <f t="shared" si="4"/>
        <v>15984</v>
      </c>
      <c r="H17" s="11">
        <f t="shared" si="3"/>
        <v>77256</v>
      </c>
    </row>
    <row r="18" spans="1:8" x14ac:dyDescent="0.25">
      <c r="A18" s="7" t="s">
        <v>0</v>
      </c>
      <c r="B18" s="8">
        <v>250</v>
      </c>
      <c r="C18" s="11">
        <f t="shared" si="4"/>
        <v>4000</v>
      </c>
      <c r="D18" s="11">
        <f t="shared" si="4"/>
        <v>2000</v>
      </c>
      <c r="E18" s="11">
        <f t="shared" si="4"/>
        <v>4000</v>
      </c>
      <c r="F18" s="11">
        <f t="shared" si="4"/>
        <v>4000</v>
      </c>
      <c r="G18" s="11">
        <f t="shared" si="4"/>
        <v>4000</v>
      </c>
      <c r="H18" s="11">
        <f t="shared" si="3"/>
        <v>18000</v>
      </c>
    </row>
    <row r="19" spans="1:8" x14ac:dyDescent="0.25">
      <c r="A19" s="7" t="s">
        <v>10</v>
      </c>
      <c r="B19" s="8">
        <v>155</v>
      </c>
      <c r="C19" s="11">
        <f t="shared" si="4"/>
        <v>9920</v>
      </c>
      <c r="D19" s="11">
        <f t="shared" si="4"/>
        <v>9920</v>
      </c>
      <c r="E19" s="11">
        <f t="shared" si="4"/>
        <v>9920</v>
      </c>
      <c r="F19" s="11">
        <f t="shared" si="4"/>
        <v>9920</v>
      </c>
      <c r="G19" s="11">
        <f t="shared" si="4"/>
        <v>9920</v>
      </c>
      <c r="H19" s="11">
        <f t="shared" si="3"/>
        <v>49600</v>
      </c>
    </row>
    <row r="20" spans="1:8" x14ac:dyDescent="0.25">
      <c r="A20" s="7" t="s">
        <v>11</v>
      </c>
      <c r="B20" s="8">
        <v>125</v>
      </c>
      <c r="C20" s="11">
        <f t="shared" si="4"/>
        <v>7500</v>
      </c>
      <c r="D20" s="11">
        <f t="shared" si="4"/>
        <v>7875</v>
      </c>
      <c r="E20" s="11">
        <f t="shared" si="4"/>
        <v>8500</v>
      </c>
      <c r="F20" s="11">
        <f t="shared" si="4"/>
        <v>8500</v>
      </c>
      <c r="G20" s="11">
        <f t="shared" si="4"/>
        <v>8500</v>
      </c>
      <c r="H20" s="11">
        <f t="shared" si="3"/>
        <v>40875</v>
      </c>
    </row>
    <row r="21" spans="1:8" x14ac:dyDescent="0.25">
      <c r="A21" s="7" t="s">
        <v>8</v>
      </c>
      <c r="B21" s="8">
        <v>95</v>
      </c>
      <c r="C21" s="11">
        <f t="shared" si="4"/>
        <v>3895</v>
      </c>
      <c r="D21" s="11">
        <f t="shared" si="4"/>
        <v>3895</v>
      </c>
      <c r="E21" s="11">
        <f t="shared" si="4"/>
        <v>4370</v>
      </c>
      <c r="F21" s="11">
        <f t="shared" si="4"/>
        <v>4370</v>
      </c>
      <c r="G21" s="11">
        <f t="shared" si="4"/>
        <v>4370</v>
      </c>
      <c r="H21" s="11">
        <f t="shared" si="3"/>
        <v>20900</v>
      </c>
    </row>
    <row r="22" spans="1:8" ht="17.25" x14ac:dyDescent="0.4">
      <c r="A22" s="7" t="s">
        <v>9</v>
      </c>
      <c r="B22" s="8">
        <v>75</v>
      </c>
      <c r="C22" s="16">
        <f t="shared" si="4"/>
        <v>2700</v>
      </c>
      <c r="D22" s="16">
        <f t="shared" si="4"/>
        <v>2250</v>
      </c>
      <c r="E22" s="16">
        <f t="shared" si="4"/>
        <v>3300</v>
      </c>
      <c r="F22" s="16">
        <f t="shared" si="4"/>
        <v>3300</v>
      </c>
      <c r="G22" s="16">
        <f t="shared" si="4"/>
        <v>3300</v>
      </c>
      <c r="H22" s="16">
        <f t="shared" si="3"/>
        <v>14850</v>
      </c>
    </row>
    <row r="23" spans="1:8" ht="17.25" x14ac:dyDescent="0.4">
      <c r="A23" s="23" t="s">
        <v>13</v>
      </c>
      <c r="B23" s="6"/>
      <c r="C23" s="17">
        <f>SUM(C15:C22)</f>
        <v>75669</v>
      </c>
      <c r="D23" s="17">
        <f>SUM(D15:D22)</f>
        <v>70416</v>
      </c>
      <c r="E23" s="17">
        <f>SUM(E15:E22)</f>
        <v>78554</v>
      </c>
      <c r="F23" s="17">
        <f>SUM(F15:F22)</f>
        <v>78850</v>
      </c>
      <c r="G23" s="17">
        <f>SUM(G15:G22)</f>
        <v>78850</v>
      </c>
      <c r="H23" s="17">
        <f t="shared" si="3"/>
        <v>382339</v>
      </c>
    </row>
  </sheetData>
  <mergeCells count="2">
    <mergeCell ref="C13:H13"/>
    <mergeCell ref="C1:H1"/>
  </mergeCells>
  <hyperlinks>
    <hyperlink ref="A1" location="Documentation!A1" display="Home"/>
  </hyperlinks>
  <printOptions horizontalCentered="1"/>
  <pageMargins left="0.7" right="0.7" top="0.75" bottom="0.75" header="0.3" footer="0.3"/>
  <pageSetup orientation="landscape" r:id="rId1"/>
  <headerFooter>
    <oddFooter>&amp;LStudent Name&amp;C&amp;A&amp;R&amp;F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J20" sqref="J20"/>
    </sheetView>
  </sheetViews>
  <sheetFormatPr defaultRowHeight="15" x14ac:dyDescent="0.25"/>
  <cols>
    <col min="1" max="1" width="17.42578125" customWidth="1"/>
    <col min="3" max="7" width="11.28515625" customWidth="1"/>
    <col min="8" max="8" width="12.5703125" bestFit="1" customWidth="1"/>
  </cols>
  <sheetData>
    <row r="1" spans="1:8" x14ac:dyDescent="0.25">
      <c r="A1" s="24" t="s">
        <v>37</v>
      </c>
      <c r="C1" s="26" t="s">
        <v>23</v>
      </c>
      <c r="D1" s="27"/>
      <c r="E1" s="27"/>
      <c r="F1" s="27"/>
      <c r="G1" s="27"/>
      <c r="H1" s="28"/>
    </row>
    <row r="2" spans="1:8" ht="30" x14ac:dyDescent="0.25">
      <c r="A2" s="4" t="s">
        <v>12</v>
      </c>
      <c r="B2" s="5" t="s">
        <v>1</v>
      </c>
      <c r="C2" s="5" t="s">
        <v>2</v>
      </c>
      <c r="D2" s="5" t="s">
        <v>3</v>
      </c>
      <c r="E2" s="5" t="s">
        <v>4</v>
      </c>
      <c r="F2" s="10" t="s">
        <v>16</v>
      </c>
      <c r="G2" s="10" t="s">
        <v>17</v>
      </c>
      <c r="H2" s="10" t="s">
        <v>15</v>
      </c>
    </row>
    <row r="3" spans="1:8" x14ac:dyDescent="0.25">
      <c r="A3" s="7" t="s">
        <v>5</v>
      </c>
      <c r="B3" s="7">
        <v>86</v>
      </c>
      <c r="C3" s="11">
        <v>80</v>
      </c>
      <c r="D3" s="11">
        <v>72</v>
      </c>
      <c r="E3" s="11">
        <v>86</v>
      </c>
      <c r="F3" s="11">
        <v>86</v>
      </c>
      <c r="G3" s="11">
        <v>86</v>
      </c>
      <c r="H3" s="13">
        <f>SUM(C3:G3)</f>
        <v>410</v>
      </c>
    </row>
    <row r="4" spans="1:8" x14ac:dyDescent="0.25">
      <c r="A4" s="7" t="s">
        <v>6</v>
      </c>
      <c r="B4" s="7">
        <v>116</v>
      </c>
      <c r="C4" s="11">
        <v>104</v>
      </c>
      <c r="D4" s="11">
        <v>100</v>
      </c>
      <c r="E4" s="11">
        <v>116</v>
      </c>
      <c r="F4" s="11">
        <v>116</v>
      </c>
      <c r="G4" s="11">
        <v>116</v>
      </c>
      <c r="H4" s="13">
        <f t="shared" ref="H4:H10" si="0">SUM(C4:G4)</f>
        <v>552</v>
      </c>
    </row>
    <row r="5" spans="1:8" x14ac:dyDescent="0.25">
      <c r="A5" s="7" t="s">
        <v>7</v>
      </c>
      <c r="B5" s="7">
        <v>108</v>
      </c>
      <c r="C5" s="11">
        <v>96</v>
      </c>
      <c r="D5" s="11">
        <v>92</v>
      </c>
      <c r="E5" s="11">
        <v>102</v>
      </c>
      <c r="F5" s="11">
        <v>108</v>
      </c>
      <c r="G5" s="11">
        <v>108</v>
      </c>
      <c r="H5" s="13">
        <f t="shared" si="0"/>
        <v>506</v>
      </c>
    </row>
    <row r="6" spans="1:8" x14ac:dyDescent="0.25">
      <c r="A6" s="7" t="s">
        <v>0</v>
      </c>
      <c r="B6" s="7">
        <v>16</v>
      </c>
      <c r="C6" s="11">
        <v>12</v>
      </c>
      <c r="D6" s="11">
        <v>8</v>
      </c>
      <c r="E6" s="11">
        <v>16</v>
      </c>
      <c r="F6" s="11">
        <v>16</v>
      </c>
      <c r="G6" s="11">
        <v>16</v>
      </c>
      <c r="H6" s="13">
        <f t="shared" si="0"/>
        <v>68</v>
      </c>
    </row>
    <row r="7" spans="1:8" x14ac:dyDescent="0.25">
      <c r="A7" s="7" t="s">
        <v>10</v>
      </c>
      <c r="B7" s="7">
        <v>64</v>
      </c>
      <c r="C7" s="11">
        <v>53</v>
      </c>
      <c r="D7" s="11">
        <v>64</v>
      </c>
      <c r="E7" s="11">
        <v>64</v>
      </c>
      <c r="F7" s="11">
        <v>64</v>
      </c>
      <c r="G7" s="11">
        <v>64</v>
      </c>
      <c r="H7" s="13">
        <f t="shared" si="0"/>
        <v>309</v>
      </c>
    </row>
    <row r="8" spans="1:8" x14ac:dyDescent="0.25">
      <c r="A8" s="7" t="s">
        <v>11</v>
      </c>
      <c r="B8" s="7">
        <v>68</v>
      </c>
      <c r="C8" s="11">
        <v>67</v>
      </c>
      <c r="D8" s="11">
        <v>52</v>
      </c>
      <c r="E8" s="11">
        <v>68</v>
      </c>
      <c r="F8" s="11">
        <v>64</v>
      </c>
      <c r="G8" s="11">
        <v>68</v>
      </c>
      <c r="H8" s="13">
        <f t="shared" si="0"/>
        <v>319</v>
      </c>
    </row>
    <row r="9" spans="1:8" x14ac:dyDescent="0.25">
      <c r="A9" s="7" t="s">
        <v>8</v>
      </c>
      <c r="B9" s="7">
        <v>46</v>
      </c>
      <c r="C9" s="11">
        <v>40</v>
      </c>
      <c r="D9" s="11">
        <v>40</v>
      </c>
      <c r="E9" s="11">
        <v>40</v>
      </c>
      <c r="F9" s="11">
        <v>40</v>
      </c>
      <c r="G9" s="11">
        <v>46</v>
      </c>
      <c r="H9" s="13">
        <f t="shared" si="0"/>
        <v>206</v>
      </c>
    </row>
    <row r="10" spans="1:8" ht="17.25" x14ac:dyDescent="0.4">
      <c r="A10" s="7" t="s">
        <v>9</v>
      </c>
      <c r="B10" s="7">
        <v>44</v>
      </c>
      <c r="C10" s="12">
        <v>42</v>
      </c>
      <c r="D10" s="12">
        <v>32</v>
      </c>
      <c r="E10" s="12">
        <v>38</v>
      </c>
      <c r="F10" s="12">
        <v>38</v>
      </c>
      <c r="G10" s="12">
        <v>44</v>
      </c>
      <c r="H10" s="14">
        <f t="shared" si="0"/>
        <v>194</v>
      </c>
    </row>
    <row r="11" spans="1:8" ht="17.25" x14ac:dyDescent="0.4">
      <c r="A11" s="23" t="s">
        <v>13</v>
      </c>
      <c r="B11" s="6"/>
      <c r="C11" s="15">
        <f>SUM(C3:C10)</f>
        <v>494</v>
      </c>
      <c r="D11" s="15">
        <f t="shared" ref="D11:H11" si="1">SUM(D3:D10)</f>
        <v>460</v>
      </c>
      <c r="E11" s="15">
        <f t="shared" si="1"/>
        <v>530</v>
      </c>
      <c r="F11" s="15">
        <f t="shared" si="1"/>
        <v>532</v>
      </c>
      <c r="G11" s="15">
        <f t="shared" si="1"/>
        <v>548</v>
      </c>
      <c r="H11" s="15">
        <f t="shared" si="1"/>
        <v>2564</v>
      </c>
    </row>
    <row r="13" spans="1:8" x14ac:dyDescent="0.25">
      <c r="C13" s="26" t="s">
        <v>22</v>
      </c>
      <c r="D13" s="27"/>
      <c r="E13" s="27"/>
      <c r="F13" s="27"/>
      <c r="G13" s="27"/>
      <c r="H13" s="28"/>
    </row>
    <row r="14" spans="1:8" ht="30" x14ac:dyDescent="0.25">
      <c r="A14" s="4" t="s">
        <v>12</v>
      </c>
      <c r="B14" s="5" t="s">
        <v>14</v>
      </c>
      <c r="C14" s="5" t="s">
        <v>2</v>
      </c>
      <c r="D14" s="5" t="s">
        <v>3</v>
      </c>
      <c r="E14" s="5" t="s">
        <v>4</v>
      </c>
      <c r="F14" s="10" t="s">
        <v>16</v>
      </c>
      <c r="G14" s="10" t="s">
        <v>17</v>
      </c>
      <c r="H14" s="10" t="s">
        <v>15</v>
      </c>
    </row>
    <row r="15" spans="1:8" x14ac:dyDescent="0.25">
      <c r="A15" s="7" t="s">
        <v>5</v>
      </c>
      <c r="B15" s="8">
        <v>168</v>
      </c>
      <c r="C15" s="1">
        <f>C3*$B15</f>
        <v>13440</v>
      </c>
      <c r="D15" s="1">
        <f t="shared" ref="D15:G15" si="2">D3*$B15</f>
        <v>12096</v>
      </c>
      <c r="E15" s="1">
        <f t="shared" si="2"/>
        <v>14448</v>
      </c>
      <c r="F15" s="1">
        <f t="shared" si="2"/>
        <v>14448</v>
      </c>
      <c r="G15" s="1">
        <f t="shared" si="2"/>
        <v>14448</v>
      </c>
      <c r="H15" s="1">
        <f t="shared" ref="H15:H23" si="3">SUM(C15:G15)</f>
        <v>68880</v>
      </c>
    </row>
    <row r="16" spans="1:8" x14ac:dyDescent="0.25">
      <c r="A16" s="7" t="s">
        <v>6</v>
      </c>
      <c r="B16" s="8">
        <v>158</v>
      </c>
      <c r="C16" s="11">
        <f>C4*$B16</f>
        <v>16432</v>
      </c>
      <c r="D16" s="11">
        <f t="shared" ref="C16:G22" si="4">D4*$B16</f>
        <v>15800</v>
      </c>
      <c r="E16" s="11">
        <f t="shared" si="4"/>
        <v>18328</v>
      </c>
      <c r="F16" s="11">
        <f t="shared" si="4"/>
        <v>18328</v>
      </c>
      <c r="G16" s="11">
        <f t="shared" si="4"/>
        <v>18328</v>
      </c>
      <c r="H16" s="11">
        <f t="shared" si="3"/>
        <v>87216</v>
      </c>
    </row>
    <row r="17" spans="1:8" x14ac:dyDescent="0.25">
      <c r="A17" s="7" t="s">
        <v>7</v>
      </c>
      <c r="B17" s="8">
        <v>148</v>
      </c>
      <c r="C17" s="11">
        <f t="shared" si="4"/>
        <v>14208</v>
      </c>
      <c r="D17" s="11">
        <f t="shared" si="4"/>
        <v>13616</v>
      </c>
      <c r="E17" s="11">
        <f t="shared" si="4"/>
        <v>15096</v>
      </c>
      <c r="F17" s="11">
        <f t="shared" si="4"/>
        <v>15984</v>
      </c>
      <c r="G17" s="11">
        <f t="shared" si="4"/>
        <v>15984</v>
      </c>
      <c r="H17" s="11">
        <f t="shared" si="3"/>
        <v>74888</v>
      </c>
    </row>
    <row r="18" spans="1:8" x14ac:dyDescent="0.25">
      <c r="A18" s="7" t="s">
        <v>0</v>
      </c>
      <c r="B18" s="8">
        <v>250</v>
      </c>
      <c r="C18" s="11">
        <f t="shared" si="4"/>
        <v>3000</v>
      </c>
      <c r="D18" s="11">
        <f t="shared" si="4"/>
        <v>2000</v>
      </c>
      <c r="E18" s="11">
        <f t="shared" si="4"/>
        <v>4000</v>
      </c>
      <c r="F18" s="11">
        <f t="shared" si="4"/>
        <v>4000</v>
      </c>
      <c r="G18" s="11">
        <f t="shared" si="4"/>
        <v>4000</v>
      </c>
      <c r="H18" s="11">
        <f t="shared" si="3"/>
        <v>17000</v>
      </c>
    </row>
    <row r="19" spans="1:8" x14ac:dyDescent="0.25">
      <c r="A19" s="7" t="s">
        <v>10</v>
      </c>
      <c r="B19" s="8">
        <v>155</v>
      </c>
      <c r="C19" s="11">
        <f t="shared" si="4"/>
        <v>8215</v>
      </c>
      <c r="D19" s="11">
        <f t="shared" si="4"/>
        <v>9920</v>
      </c>
      <c r="E19" s="11">
        <f t="shared" si="4"/>
        <v>9920</v>
      </c>
      <c r="F19" s="11">
        <f t="shared" si="4"/>
        <v>9920</v>
      </c>
      <c r="G19" s="11">
        <f t="shared" si="4"/>
        <v>9920</v>
      </c>
      <c r="H19" s="11">
        <f t="shared" si="3"/>
        <v>47895</v>
      </c>
    </row>
    <row r="20" spans="1:8" x14ac:dyDescent="0.25">
      <c r="A20" s="7" t="s">
        <v>11</v>
      </c>
      <c r="B20" s="8">
        <v>125</v>
      </c>
      <c r="C20" s="11">
        <f t="shared" si="4"/>
        <v>8375</v>
      </c>
      <c r="D20" s="11">
        <f t="shared" si="4"/>
        <v>6500</v>
      </c>
      <c r="E20" s="11">
        <f t="shared" si="4"/>
        <v>8500</v>
      </c>
      <c r="F20" s="11">
        <f t="shared" si="4"/>
        <v>8000</v>
      </c>
      <c r="G20" s="11">
        <f t="shared" si="4"/>
        <v>8500</v>
      </c>
      <c r="H20" s="11">
        <f t="shared" si="3"/>
        <v>39875</v>
      </c>
    </row>
    <row r="21" spans="1:8" x14ac:dyDescent="0.25">
      <c r="A21" s="7" t="s">
        <v>8</v>
      </c>
      <c r="B21" s="8">
        <v>95</v>
      </c>
      <c r="C21" s="11">
        <f t="shared" si="4"/>
        <v>3800</v>
      </c>
      <c r="D21" s="11">
        <f t="shared" si="4"/>
        <v>3800</v>
      </c>
      <c r="E21" s="11">
        <f t="shared" si="4"/>
        <v>3800</v>
      </c>
      <c r="F21" s="11">
        <f t="shared" si="4"/>
        <v>3800</v>
      </c>
      <c r="G21" s="11">
        <f t="shared" si="4"/>
        <v>4370</v>
      </c>
      <c r="H21" s="11">
        <f t="shared" si="3"/>
        <v>19570</v>
      </c>
    </row>
    <row r="22" spans="1:8" ht="17.25" x14ac:dyDescent="0.4">
      <c r="A22" s="7" t="s">
        <v>9</v>
      </c>
      <c r="B22" s="8">
        <v>75</v>
      </c>
      <c r="C22" s="16">
        <f t="shared" si="4"/>
        <v>3150</v>
      </c>
      <c r="D22" s="16">
        <f t="shared" si="4"/>
        <v>2400</v>
      </c>
      <c r="E22" s="16">
        <f t="shared" si="4"/>
        <v>2850</v>
      </c>
      <c r="F22" s="16">
        <f t="shared" si="4"/>
        <v>2850</v>
      </c>
      <c r="G22" s="16">
        <f t="shared" si="4"/>
        <v>3300</v>
      </c>
      <c r="H22" s="16">
        <f t="shared" si="3"/>
        <v>14550</v>
      </c>
    </row>
    <row r="23" spans="1:8" ht="17.25" x14ac:dyDescent="0.4">
      <c r="A23" s="23" t="s">
        <v>13</v>
      </c>
      <c r="B23" s="6"/>
      <c r="C23" s="17">
        <f>SUM(C15:C22)</f>
        <v>70620</v>
      </c>
      <c r="D23" s="17">
        <f>SUM(D15:D22)</f>
        <v>66132</v>
      </c>
      <c r="E23" s="17">
        <f>SUM(E15:E22)</f>
        <v>76942</v>
      </c>
      <c r="F23" s="17">
        <f>SUM(F15:F22)</f>
        <v>77330</v>
      </c>
      <c r="G23" s="17">
        <f>SUM(G15:G22)</f>
        <v>78850</v>
      </c>
      <c r="H23" s="17">
        <f t="shared" si="3"/>
        <v>369874</v>
      </c>
    </row>
  </sheetData>
  <mergeCells count="2">
    <mergeCell ref="C13:H13"/>
    <mergeCell ref="C1:H1"/>
  </mergeCells>
  <hyperlinks>
    <hyperlink ref="A1" location="Documentation!A1" display="Home"/>
  </hyperlinks>
  <printOptions horizontalCentered="1"/>
  <pageMargins left="0.7" right="0.7" top="0.75" bottom="0.75" header="0.3" footer="0.3"/>
  <pageSetup orientation="landscape" r:id="rId1"/>
  <headerFooter>
    <oddFooter>&amp;LStudent Name&amp;C&amp;A&amp;R&amp;F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J20" sqref="J20"/>
    </sheetView>
  </sheetViews>
  <sheetFormatPr defaultRowHeight="15" x14ac:dyDescent="0.25"/>
  <cols>
    <col min="1" max="1" width="17.42578125" customWidth="1"/>
    <col min="3" max="7" width="11.28515625" customWidth="1"/>
    <col min="8" max="8" width="12.5703125" bestFit="1" customWidth="1"/>
  </cols>
  <sheetData>
    <row r="1" spans="1:8" x14ac:dyDescent="0.25">
      <c r="A1" s="24" t="s">
        <v>37</v>
      </c>
      <c r="C1" s="26" t="s">
        <v>23</v>
      </c>
      <c r="D1" s="27"/>
      <c r="E1" s="27"/>
      <c r="F1" s="27"/>
      <c r="G1" s="27"/>
      <c r="H1" s="28"/>
    </row>
    <row r="2" spans="1:8" ht="30" x14ac:dyDescent="0.25">
      <c r="A2" s="4" t="s">
        <v>12</v>
      </c>
      <c r="B2" s="5" t="s">
        <v>1</v>
      </c>
      <c r="C2" s="5" t="s">
        <v>2</v>
      </c>
      <c r="D2" s="5" t="s">
        <v>3</v>
      </c>
      <c r="E2" s="5" t="s">
        <v>4</v>
      </c>
      <c r="F2" s="10" t="s">
        <v>16</v>
      </c>
      <c r="G2" s="10" t="s">
        <v>17</v>
      </c>
      <c r="H2" s="10" t="s">
        <v>15</v>
      </c>
    </row>
    <row r="3" spans="1:8" x14ac:dyDescent="0.25">
      <c r="A3" s="7" t="s">
        <v>5</v>
      </c>
      <c r="B3" s="7">
        <v>86</v>
      </c>
      <c r="C3" s="11">
        <v>86</v>
      </c>
      <c r="D3" s="11">
        <v>84</v>
      </c>
      <c r="E3" s="11">
        <v>86</v>
      </c>
      <c r="F3" s="11">
        <v>84</v>
      </c>
      <c r="G3" s="11">
        <v>86</v>
      </c>
      <c r="H3" s="13">
        <f>SUM(C3:G3)</f>
        <v>426</v>
      </c>
    </row>
    <row r="4" spans="1:8" x14ac:dyDescent="0.25">
      <c r="A4" s="7" t="s">
        <v>6</v>
      </c>
      <c r="B4" s="7">
        <v>116</v>
      </c>
      <c r="C4" s="11">
        <v>114</v>
      </c>
      <c r="D4" s="11">
        <v>102</v>
      </c>
      <c r="E4" s="11">
        <v>114</v>
      </c>
      <c r="F4" s="11">
        <v>116</v>
      </c>
      <c r="G4" s="11">
        <v>116</v>
      </c>
      <c r="H4" s="13">
        <f t="shared" ref="H4:H10" si="0">SUM(C4:G4)</f>
        <v>562</v>
      </c>
    </row>
    <row r="5" spans="1:8" x14ac:dyDescent="0.25">
      <c r="A5" s="7" t="s">
        <v>7</v>
      </c>
      <c r="B5" s="7">
        <v>108</v>
      </c>
      <c r="C5" s="11">
        <v>100</v>
      </c>
      <c r="D5" s="11">
        <v>88</v>
      </c>
      <c r="E5" s="11">
        <v>106</v>
      </c>
      <c r="F5" s="11">
        <v>104</v>
      </c>
      <c r="G5" s="11">
        <v>108</v>
      </c>
      <c r="H5" s="13">
        <f t="shared" si="0"/>
        <v>506</v>
      </c>
    </row>
    <row r="6" spans="1:8" x14ac:dyDescent="0.25">
      <c r="A6" s="7" t="s">
        <v>0</v>
      </c>
      <c r="B6" s="7">
        <v>16</v>
      </c>
      <c r="C6" s="11">
        <v>12</v>
      </c>
      <c r="D6" s="11">
        <v>16</v>
      </c>
      <c r="E6" s="11">
        <v>16</v>
      </c>
      <c r="F6" s="11">
        <v>16</v>
      </c>
      <c r="G6" s="11">
        <v>16</v>
      </c>
      <c r="H6" s="13">
        <f t="shared" si="0"/>
        <v>76</v>
      </c>
    </row>
    <row r="7" spans="1:8" x14ac:dyDescent="0.25">
      <c r="A7" s="7" t="s">
        <v>10</v>
      </c>
      <c r="B7" s="7">
        <v>64</v>
      </c>
      <c r="C7" s="11">
        <v>56</v>
      </c>
      <c r="D7" s="11">
        <v>60</v>
      </c>
      <c r="E7" s="11">
        <v>64</v>
      </c>
      <c r="F7" s="11">
        <v>62</v>
      </c>
      <c r="G7" s="11">
        <v>64</v>
      </c>
      <c r="H7" s="13">
        <f t="shared" si="0"/>
        <v>306</v>
      </c>
    </row>
    <row r="8" spans="1:8" x14ac:dyDescent="0.25">
      <c r="A8" s="7" t="s">
        <v>11</v>
      </c>
      <c r="B8" s="7">
        <v>68</v>
      </c>
      <c r="C8" s="11">
        <v>64</v>
      </c>
      <c r="D8" s="11">
        <v>64</v>
      </c>
      <c r="E8" s="11">
        <v>66</v>
      </c>
      <c r="F8" s="11">
        <v>63</v>
      </c>
      <c r="G8" s="11">
        <v>68</v>
      </c>
      <c r="H8" s="13">
        <f t="shared" si="0"/>
        <v>325</v>
      </c>
    </row>
    <row r="9" spans="1:8" x14ac:dyDescent="0.25">
      <c r="A9" s="7" t="s">
        <v>8</v>
      </c>
      <c r="B9" s="7">
        <v>46</v>
      </c>
      <c r="C9" s="11">
        <v>44</v>
      </c>
      <c r="D9" s="11">
        <v>46</v>
      </c>
      <c r="E9" s="11">
        <v>42</v>
      </c>
      <c r="F9" s="11">
        <v>44</v>
      </c>
      <c r="G9" s="11">
        <v>46</v>
      </c>
      <c r="H9" s="13">
        <f t="shared" si="0"/>
        <v>222</v>
      </c>
    </row>
    <row r="10" spans="1:8" ht="17.25" x14ac:dyDescent="0.4">
      <c r="A10" s="7" t="s">
        <v>9</v>
      </c>
      <c r="B10" s="7">
        <v>44</v>
      </c>
      <c r="C10" s="12">
        <v>42</v>
      </c>
      <c r="D10" s="12">
        <v>44</v>
      </c>
      <c r="E10" s="12">
        <v>42</v>
      </c>
      <c r="F10" s="12">
        <v>42</v>
      </c>
      <c r="G10" s="12">
        <v>44</v>
      </c>
      <c r="H10" s="14">
        <f t="shared" si="0"/>
        <v>214</v>
      </c>
    </row>
    <row r="11" spans="1:8" ht="17.25" x14ac:dyDescent="0.4">
      <c r="A11" s="23" t="s">
        <v>13</v>
      </c>
      <c r="B11" s="6"/>
      <c r="C11" s="15">
        <f>SUM(C3:C10)</f>
        <v>518</v>
      </c>
      <c r="D11" s="15">
        <f t="shared" ref="D11:H11" si="1">SUM(D3:D10)</f>
        <v>504</v>
      </c>
      <c r="E11" s="15">
        <f t="shared" si="1"/>
        <v>536</v>
      </c>
      <c r="F11" s="15">
        <f t="shared" si="1"/>
        <v>531</v>
      </c>
      <c r="G11" s="15">
        <f t="shared" si="1"/>
        <v>548</v>
      </c>
      <c r="H11" s="15">
        <f t="shared" si="1"/>
        <v>2637</v>
      </c>
    </row>
    <row r="13" spans="1:8" x14ac:dyDescent="0.25">
      <c r="C13" s="26" t="s">
        <v>22</v>
      </c>
      <c r="D13" s="27"/>
      <c r="E13" s="27"/>
      <c r="F13" s="27"/>
      <c r="G13" s="27"/>
      <c r="H13" s="28"/>
    </row>
    <row r="14" spans="1:8" ht="30" x14ac:dyDescent="0.25">
      <c r="A14" s="4" t="s">
        <v>12</v>
      </c>
      <c r="B14" s="5" t="s">
        <v>14</v>
      </c>
      <c r="C14" s="5" t="s">
        <v>2</v>
      </c>
      <c r="D14" s="5" t="s">
        <v>3</v>
      </c>
      <c r="E14" s="5" t="s">
        <v>4</v>
      </c>
      <c r="F14" s="10" t="s">
        <v>16</v>
      </c>
      <c r="G14" s="10" t="s">
        <v>17</v>
      </c>
      <c r="H14" s="10" t="s">
        <v>15</v>
      </c>
    </row>
    <row r="15" spans="1:8" x14ac:dyDescent="0.25">
      <c r="A15" s="7" t="s">
        <v>5</v>
      </c>
      <c r="B15" s="8">
        <v>168</v>
      </c>
      <c r="C15" s="1">
        <f>C3*$B15</f>
        <v>14448</v>
      </c>
      <c r="D15" s="1">
        <f t="shared" ref="D15:G15" si="2">D3*$B15</f>
        <v>14112</v>
      </c>
      <c r="E15" s="1">
        <f t="shared" si="2"/>
        <v>14448</v>
      </c>
      <c r="F15" s="1">
        <f t="shared" si="2"/>
        <v>14112</v>
      </c>
      <c r="G15" s="1">
        <f t="shared" si="2"/>
        <v>14448</v>
      </c>
      <c r="H15" s="1">
        <f t="shared" ref="H15:H23" si="3">SUM(C15:G15)</f>
        <v>71568</v>
      </c>
    </row>
    <row r="16" spans="1:8" x14ac:dyDescent="0.25">
      <c r="A16" s="7" t="s">
        <v>6</v>
      </c>
      <c r="B16" s="8">
        <v>158</v>
      </c>
      <c r="C16" s="11">
        <f>C4*$B16</f>
        <v>18012</v>
      </c>
      <c r="D16" s="11">
        <f t="shared" ref="C16:G22" si="4">D4*$B16</f>
        <v>16116</v>
      </c>
      <c r="E16" s="11">
        <f t="shared" si="4"/>
        <v>18012</v>
      </c>
      <c r="F16" s="11">
        <f t="shared" si="4"/>
        <v>18328</v>
      </c>
      <c r="G16" s="11">
        <f t="shared" si="4"/>
        <v>18328</v>
      </c>
      <c r="H16" s="11">
        <f t="shared" si="3"/>
        <v>88796</v>
      </c>
    </row>
    <row r="17" spans="1:8" x14ac:dyDescent="0.25">
      <c r="A17" s="7" t="s">
        <v>7</v>
      </c>
      <c r="B17" s="8">
        <v>148</v>
      </c>
      <c r="C17" s="11">
        <f t="shared" si="4"/>
        <v>14800</v>
      </c>
      <c r="D17" s="11">
        <f t="shared" si="4"/>
        <v>13024</v>
      </c>
      <c r="E17" s="11">
        <f t="shared" si="4"/>
        <v>15688</v>
      </c>
      <c r="F17" s="11">
        <f t="shared" si="4"/>
        <v>15392</v>
      </c>
      <c r="G17" s="11">
        <f t="shared" si="4"/>
        <v>15984</v>
      </c>
      <c r="H17" s="11">
        <f t="shared" si="3"/>
        <v>74888</v>
      </c>
    </row>
    <row r="18" spans="1:8" x14ac:dyDescent="0.25">
      <c r="A18" s="7" t="s">
        <v>0</v>
      </c>
      <c r="B18" s="8">
        <v>250</v>
      </c>
      <c r="C18" s="11">
        <f t="shared" si="4"/>
        <v>3000</v>
      </c>
      <c r="D18" s="11">
        <f t="shared" si="4"/>
        <v>4000</v>
      </c>
      <c r="E18" s="11">
        <f t="shared" si="4"/>
        <v>4000</v>
      </c>
      <c r="F18" s="11">
        <f t="shared" si="4"/>
        <v>4000</v>
      </c>
      <c r="G18" s="11">
        <f t="shared" si="4"/>
        <v>4000</v>
      </c>
      <c r="H18" s="11">
        <f t="shared" si="3"/>
        <v>19000</v>
      </c>
    </row>
    <row r="19" spans="1:8" x14ac:dyDescent="0.25">
      <c r="A19" s="7" t="s">
        <v>10</v>
      </c>
      <c r="B19" s="8">
        <v>155</v>
      </c>
      <c r="C19" s="11">
        <f t="shared" si="4"/>
        <v>8680</v>
      </c>
      <c r="D19" s="11">
        <f t="shared" si="4"/>
        <v>9300</v>
      </c>
      <c r="E19" s="11">
        <f t="shared" si="4"/>
        <v>9920</v>
      </c>
      <c r="F19" s="11">
        <f t="shared" si="4"/>
        <v>9610</v>
      </c>
      <c r="G19" s="11">
        <f t="shared" si="4"/>
        <v>9920</v>
      </c>
      <c r="H19" s="11">
        <f t="shared" si="3"/>
        <v>47430</v>
      </c>
    </row>
    <row r="20" spans="1:8" x14ac:dyDescent="0.25">
      <c r="A20" s="7" t="s">
        <v>11</v>
      </c>
      <c r="B20" s="8">
        <v>125</v>
      </c>
      <c r="C20" s="11">
        <f t="shared" si="4"/>
        <v>8000</v>
      </c>
      <c r="D20" s="11">
        <f t="shared" si="4"/>
        <v>8000</v>
      </c>
      <c r="E20" s="11">
        <f t="shared" si="4"/>
        <v>8250</v>
      </c>
      <c r="F20" s="11">
        <f t="shared" si="4"/>
        <v>7875</v>
      </c>
      <c r="G20" s="11">
        <f t="shared" si="4"/>
        <v>8500</v>
      </c>
      <c r="H20" s="11">
        <f t="shared" si="3"/>
        <v>40625</v>
      </c>
    </row>
    <row r="21" spans="1:8" x14ac:dyDescent="0.25">
      <c r="A21" s="7" t="s">
        <v>8</v>
      </c>
      <c r="B21" s="8">
        <v>95</v>
      </c>
      <c r="C21" s="11">
        <f t="shared" si="4"/>
        <v>4180</v>
      </c>
      <c r="D21" s="11">
        <f t="shared" si="4"/>
        <v>4370</v>
      </c>
      <c r="E21" s="11">
        <f t="shared" si="4"/>
        <v>3990</v>
      </c>
      <c r="F21" s="11">
        <f t="shared" si="4"/>
        <v>4180</v>
      </c>
      <c r="G21" s="11">
        <f t="shared" si="4"/>
        <v>4370</v>
      </c>
      <c r="H21" s="11">
        <f t="shared" si="3"/>
        <v>21090</v>
      </c>
    </row>
    <row r="22" spans="1:8" ht="17.25" x14ac:dyDescent="0.4">
      <c r="A22" s="7" t="s">
        <v>9</v>
      </c>
      <c r="B22" s="8">
        <v>75</v>
      </c>
      <c r="C22" s="16">
        <f t="shared" si="4"/>
        <v>3150</v>
      </c>
      <c r="D22" s="16">
        <f t="shared" si="4"/>
        <v>3300</v>
      </c>
      <c r="E22" s="16">
        <f t="shared" si="4"/>
        <v>3150</v>
      </c>
      <c r="F22" s="16">
        <f t="shared" si="4"/>
        <v>3150</v>
      </c>
      <c r="G22" s="16">
        <f t="shared" si="4"/>
        <v>3300</v>
      </c>
      <c r="H22" s="16">
        <f t="shared" si="3"/>
        <v>16050</v>
      </c>
    </row>
    <row r="23" spans="1:8" ht="17.25" x14ac:dyDescent="0.4">
      <c r="A23" s="23" t="s">
        <v>13</v>
      </c>
      <c r="B23" s="6"/>
      <c r="C23" s="17">
        <f>SUM(C15:C22)</f>
        <v>74270</v>
      </c>
      <c r="D23" s="17">
        <f>SUM(D15:D22)</f>
        <v>72222</v>
      </c>
      <c r="E23" s="17">
        <f>SUM(E15:E22)</f>
        <v>77458</v>
      </c>
      <c r="F23" s="17">
        <f>SUM(F15:F22)</f>
        <v>76647</v>
      </c>
      <c r="G23" s="17">
        <f>SUM(G15:G22)</f>
        <v>78850</v>
      </c>
      <c r="H23" s="17">
        <f t="shared" si="3"/>
        <v>379447</v>
      </c>
    </row>
  </sheetData>
  <mergeCells count="2">
    <mergeCell ref="C13:H13"/>
    <mergeCell ref="C1:H1"/>
  </mergeCells>
  <hyperlinks>
    <hyperlink ref="A1" location="Documentation!A1" display="Home"/>
  </hyperlinks>
  <printOptions horizontalCentered="1"/>
  <pageMargins left="0.7" right="0.7" top="0.75" bottom="0.75" header="0.3" footer="0.3"/>
  <pageSetup orientation="landscape" r:id="rId1"/>
  <headerFooter>
    <oddFooter>&amp;LStudent Name&amp;C&amp;A&amp;R&amp;F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workbookViewId="0"/>
  </sheetViews>
  <sheetFormatPr defaultRowHeight="15" x14ac:dyDescent="0.25"/>
  <cols>
    <col min="1" max="1" width="17.42578125" customWidth="1"/>
    <col min="3" max="7" width="10.5703125" bestFit="1" customWidth="1"/>
    <col min="8" max="8" width="11.5703125" bestFit="1" customWidth="1"/>
  </cols>
  <sheetData>
    <row r="1" spans="1:8" x14ac:dyDescent="0.25">
      <c r="A1" s="24" t="s">
        <v>37</v>
      </c>
      <c r="C1" s="26" t="s">
        <v>18</v>
      </c>
      <c r="D1" s="27"/>
      <c r="E1" s="27"/>
      <c r="F1" s="27"/>
      <c r="G1" s="27"/>
      <c r="H1" s="28"/>
    </row>
    <row r="2" spans="1:8" ht="30" x14ac:dyDescent="0.25">
      <c r="A2" s="4" t="s">
        <v>12</v>
      </c>
      <c r="B2" s="5" t="s">
        <v>1</v>
      </c>
      <c r="C2" s="5" t="s">
        <v>2</v>
      </c>
      <c r="D2" s="5" t="s">
        <v>3</v>
      </c>
      <c r="E2" s="5" t="s">
        <v>4</v>
      </c>
      <c r="F2" s="10" t="s">
        <v>16</v>
      </c>
      <c r="G2" s="10" t="s">
        <v>17</v>
      </c>
      <c r="H2" s="10" t="s">
        <v>20</v>
      </c>
    </row>
    <row r="3" spans="1:8" x14ac:dyDescent="0.25">
      <c r="A3" s="7" t="s">
        <v>5</v>
      </c>
      <c r="B3" s="7">
        <v>86</v>
      </c>
      <c r="C3" s="25">
        <f>SUM('Week 1:Week 4'!C3)/($B3*COUNT('Week 1:Week 4'!C3))</f>
        <v>0.97674418604651159</v>
      </c>
      <c r="D3" s="25">
        <f>SUM('Week 1:Week 4'!D3)/($B3*COUNT('Week 1:Week 4'!D3))</f>
        <v>0.94767441860465118</v>
      </c>
      <c r="E3" s="25">
        <f>SUM('Week 1:Week 4'!E3)/($B3*COUNT('Week 1:Week 4'!E3))</f>
        <v>1</v>
      </c>
      <c r="F3" s="25">
        <f>SUM('Week 1:Week 4'!F3)/($B3*COUNT('Week 1:Week 4'!F3))</f>
        <v>0.9941860465116279</v>
      </c>
      <c r="G3" s="25">
        <f>SUM('Week 1:Week 4'!G3)/($B3*COUNT('Week 1:Week 4'!G3))</f>
        <v>1</v>
      </c>
      <c r="H3" s="25">
        <f>AVERAGE(C3:G3)</f>
        <v>0.98372093023255813</v>
      </c>
    </row>
    <row r="4" spans="1:8" x14ac:dyDescent="0.25">
      <c r="A4" s="7" t="s">
        <v>6</v>
      </c>
      <c r="B4" s="7">
        <v>116</v>
      </c>
      <c r="C4" s="25">
        <f>SUM('Week 1:Week 4'!C4)/($B4*COUNT('Week 1:Week 4'!C4))</f>
        <v>0.95474137931034486</v>
      </c>
      <c r="D4" s="25">
        <f>SUM('Week 1:Week 4'!D4)/($B4*COUNT('Week 1:Week 4'!D4))</f>
        <v>0.87068965517241381</v>
      </c>
      <c r="E4" s="25">
        <f>SUM('Week 1:Week 4'!E4)/($B4*COUNT('Week 1:Week 4'!E4))</f>
        <v>0.99137931034482762</v>
      </c>
      <c r="F4" s="25">
        <f>SUM('Week 1:Week 4'!F4)/($B4*COUNT('Week 1:Week 4'!F4))</f>
        <v>1</v>
      </c>
      <c r="G4" s="25">
        <f>SUM('Week 1:Week 4'!G4)/($B4*COUNT('Week 1:Week 4'!G4))</f>
        <v>1</v>
      </c>
      <c r="H4" s="25">
        <f t="shared" ref="H4:H11" si="0">AVERAGE(C4:G4)</f>
        <v>0.96336206896551724</v>
      </c>
    </row>
    <row r="5" spans="1:8" x14ac:dyDescent="0.25">
      <c r="A5" s="7" t="s">
        <v>7</v>
      </c>
      <c r="B5" s="7">
        <v>108</v>
      </c>
      <c r="C5" s="25">
        <f>SUM('Week 1:Week 4'!C5)/($B5*COUNT('Week 1:Week 4'!C5))</f>
        <v>0.92129629629629628</v>
      </c>
      <c r="D5" s="25">
        <f>SUM('Week 1:Week 4'!D5)/($B5*COUNT('Week 1:Week 4'!D5))</f>
        <v>0.82638888888888884</v>
      </c>
      <c r="E5" s="25">
        <f>SUM('Week 1:Week 4'!E5)/($B5*COUNT('Week 1:Week 4'!E5))</f>
        <v>0.96759259259259256</v>
      </c>
      <c r="F5" s="25">
        <f>SUM('Week 1:Week 4'!F5)/($B5*COUNT('Week 1:Week 4'!F5))</f>
        <v>0.9907407407407407</v>
      </c>
      <c r="G5" s="25">
        <f>SUM('Week 1:Week 4'!G5)/($B5*COUNT('Week 1:Week 4'!G5))</f>
        <v>1</v>
      </c>
      <c r="H5" s="25">
        <f t="shared" si="0"/>
        <v>0.94120370370370365</v>
      </c>
    </row>
    <row r="6" spans="1:8" x14ac:dyDescent="0.25">
      <c r="A6" s="7" t="s">
        <v>0</v>
      </c>
      <c r="B6" s="7">
        <v>16</v>
      </c>
      <c r="C6" s="25">
        <f>SUM('Week 1:Week 4'!C6)/($B6*COUNT('Week 1:Week 4'!C6))</f>
        <v>0.875</v>
      </c>
      <c r="D6" s="25">
        <f>SUM('Week 1:Week 4'!D6)/($B6*COUNT('Week 1:Week 4'!D6))</f>
        <v>0.6875</v>
      </c>
      <c r="E6" s="25">
        <f>SUM('Week 1:Week 4'!E6)/($B6*COUNT('Week 1:Week 4'!E6))</f>
        <v>1</v>
      </c>
      <c r="F6" s="25">
        <f>SUM('Week 1:Week 4'!F6)/($B6*COUNT('Week 1:Week 4'!F6))</f>
        <v>1</v>
      </c>
      <c r="G6" s="25">
        <f>SUM('Week 1:Week 4'!G6)/($B6*COUNT('Week 1:Week 4'!G6))</f>
        <v>1</v>
      </c>
      <c r="H6" s="25">
        <f t="shared" si="0"/>
        <v>0.91249999999999998</v>
      </c>
    </row>
    <row r="7" spans="1:8" x14ac:dyDescent="0.25">
      <c r="A7" s="7" t="s">
        <v>10</v>
      </c>
      <c r="B7" s="7">
        <v>64</v>
      </c>
      <c r="C7" s="25">
        <f>SUM('Week 1:Week 4'!C7)/($B7*COUNT('Week 1:Week 4'!C7))</f>
        <v>0.87109375</v>
      </c>
      <c r="D7" s="25">
        <f>SUM('Week 1:Week 4'!D7)/($B7*COUNT('Week 1:Week 4'!D7))</f>
        <v>0.9453125</v>
      </c>
      <c r="E7" s="25">
        <f>SUM('Week 1:Week 4'!E7)/($B7*COUNT('Week 1:Week 4'!E7))</f>
        <v>1</v>
      </c>
      <c r="F7" s="25">
        <f>SUM('Week 1:Week 4'!F7)/($B7*COUNT('Week 1:Week 4'!F7))</f>
        <v>0.9921875</v>
      </c>
      <c r="G7" s="25">
        <f>SUM('Week 1:Week 4'!G7)/($B7*COUNT('Week 1:Week 4'!G7))</f>
        <v>1</v>
      </c>
      <c r="H7" s="25">
        <f t="shared" si="0"/>
        <v>0.96171874999999996</v>
      </c>
    </row>
    <row r="8" spans="1:8" x14ac:dyDescent="0.25">
      <c r="A8" s="7" t="s">
        <v>11</v>
      </c>
      <c r="B8" s="7">
        <v>68</v>
      </c>
      <c r="C8" s="25">
        <f>SUM('Week 1:Week 4'!C8)/($B8*COUNT('Week 1:Week 4'!C8))</f>
        <v>0.90073529411764708</v>
      </c>
      <c r="D8" s="25">
        <f>SUM('Week 1:Week 4'!D8)/($B8*COUNT('Week 1:Week 4'!D8))</f>
        <v>0.89338235294117652</v>
      </c>
      <c r="E8" s="25">
        <f>SUM('Week 1:Week 4'!E8)/($B8*COUNT('Week 1:Week 4'!E8))</f>
        <v>0.99264705882352944</v>
      </c>
      <c r="F8" s="25">
        <f>SUM('Week 1:Week 4'!F8)/($B8*COUNT('Week 1:Week 4'!F8))</f>
        <v>0.96691176470588236</v>
      </c>
      <c r="G8" s="25">
        <f>SUM('Week 1:Week 4'!G8)/($B8*COUNT('Week 1:Week 4'!G8))</f>
        <v>1</v>
      </c>
      <c r="H8" s="25">
        <f t="shared" si="0"/>
        <v>0.95073529411764712</v>
      </c>
    </row>
    <row r="9" spans="1:8" x14ac:dyDescent="0.25">
      <c r="A9" s="7" t="s">
        <v>8</v>
      </c>
      <c r="B9" s="7">
        <v>46</v>
      </c>
      <c r="C9" s="25">
        <f>SUM('Week 1:Week 4'!C9)/($B9*COUNT('Week 1:Week 4'!C9))</f>
        <v>0.85326086956521741</v>
      </c>
      <c r="D9" s="25">
        <f>SUM('Week 1:Week 4'!D9)/($B9*COUNT('Week 1:Week 4'!D9))</f>
        <v>0.91847826086956519</v>
      </c>
      <c r="E9" s="25">
        <f>SUM('Week 1:Week 4'!E9)/($B9*COUNT('Week 1:Week 4'!E9))</f>
        <v>0.93478260869565222</v>
      </c>
      <c r="F9" s="25">
        <f>SUM('Week 1:Week 4'!F9)/($B9*COUNT('Week 1:Week 4'!F9))</f>
        <v>0.95652173913043481</v>
      </c>
      <c r="G9" s="25">
        <f>SUM('Week 1:Week 4'!G9)/($B9*COUNT('Week 1:Week 4'!G9))</f>
        <v>1</v>
      </c>
      <c r="H9" s="25">
        <f t="shared" si="0"/>
        <v>0.93260869565217397</v>
      </c>
    </row>
    <row r="10" spans="1:8" x14ac:dyDescent="0.25">
      <c r="A10" s="7" t="s">
        <v>9</v>
      </c>
      <c r="B10" s="7">
        <v>44</v>
      </c>
      <c r="C10" s="25">
        <f>SUM('Week 1:Week 4'!C10)/($B10*COUNT('Week 1:Week 4'!C10))</f>
        <v>0.81818181818181823</v>
      </c>
      <c r="D10" s="25">
        <f>SUM('Week 1:Week 4'!D10)/($B10*COUNT('Week 1:Week 4'!D10))</f>
        <v>0.82954545454545459</v>
      </c>
      <c r="E10" s="25">
        <f>SUM('Week 1:Week 4'!E10)/($B10*COUNT('Week 1:Week 4'!E10))</f>
        <v>0.95454545454545459</v>
      </c>
      <c r="F10" s="25">
        <f>SUM('Week 1:Week 4'!F10)/($B10*COUNT('Week 1:Week 4'!F10))</f>
        <v>0.95454545454545459</v>
      </c>
      <c r="G10" s="25">
        <f>SUM('Week 1:Week 4'!G10)/($B10*COUNT('Week 1:Week 4'!G10))</f>
        <v>1</v>
      </c>
      <c r="H10" s="25">
        <f t="shared" si="0"/>
        <v>0.91136363636363638</v>
      </c>
    </row>
    <row r="11" spans="1:8" x14ac:dyDescent="0.25">
      <c r="A11" s="19" t="s">
        <v>21</v>
      </c>
      <c r="B11" s="18">
        <f>SUM(B3:B10)</f>
        <v>548</v>
      </c>
      <c r="C11" s="25">
        <f>SUM('Week 1:Week 4'!C11)/($B11*COUNT('Week 1:Week 4'!C11))</f>
        <v>0.91332116788321172</v>
      </c>
      <c r="D11" s="25">
        <f>SUM('Week 1:Week 4'!D11)/($B11*COUNT('Week 1:Week 4'!D11))</f>
        <v>0.88093065693430661</v>
      </c>
      <c r="E11" s="25">
        <f>SUM('Week 1:Week 4'!E11)/($B11*COUNT('Week 1:Week 4'!E11))</f>
        <v>0.98175182481751821</v>
      </c>
      <c r="F11" s="25">
        <f>SUM('Week 1:Week 4'!F11)/($B11*COUNT('Week 1:Week 4'!F11))</f>
        <v>0.98494525547445255</v>
      </c>
      <c r="G11" s="25">
        <f>SUM('Week 1:Week 4'!G11)/($B11*COUNT('Week 1:Week 4'!G11))</f>
        <v>1</v>
      </c>
      <c r="H11" s="25">
        <f t="shared" si="0"/>
        <v>0.95218978102189777</v>
      </c>
    </row>
    <row r="13" spans="1:8" x14ac:dyDescent="0.25">
      <c r="C13" s="26" t="s">
        <v>19</v>
      </c>
      <c r="D13" s="27"/>
      <c r="E13" s="27"/>
      <c r="F13" s="27"/>
      <c r="G13" s="27"/>
      <c r="H13" s="28"/>
    </row>
    <row r="14" spans="1:8" ht="30" x14ac:dyDescent="0.25">
      <c r="A14" s="4" t="s">
        <v>12</v>
      </c>
      <c r="B14" s="4" t="s">
        <v>14</v>
      </c>
      <c r="C14" s="5" t="s">
        <v>2</v>
      </c>
      <c r="D14" s="5" t="s">
        <v>3</v>
      </c>
      <c r="E14" s="5" t="s">
        <v>4</v>
      </c>
      <c r="F14" s="10" t="s">
        <v>16</v>
      </c>
      <c r="G14" s="10" t="s">
        <v>17</v>
      </c>
      <c r="H14" s="10" t="s">
        <v>15</v>
      </c>
    </row>
    <row r="15" spans="1:8" x14ac:dyDescent="0.25">
      <c r="A15" s="7" t="s">
        <v>5</v>
      </c>
      <c r="B15" s="8">
        <v>168</v>
      </c>
      <c r="C15" s="1">
        <f>SUM('Week 1:Week 4'!C15)</f>
        <v>56448</v>
      </c>
      <c r="D15" s="1">
        <f>SUM('Week 1:Week 4'!D15)</f>
        <v>54768</v>
      </c>
      <c r="E15" s="1">
        <f>SUM('Week 1:Week 4'!E15)</f>
        <v>57792</v>
      </c>
      <c r="F15" s="1">
        <f>SUM('Week 1:Week 4'!F15)</f>
        <v>57456</v>
      </c>
      <c r="G15" s="1">
        <f>SUM('Week 1:Week 4'!G15)</f>
        <v>57792</v>
      </c>
      <c r="H15" s="1">
        <f>SUM('Week 1:Week 4'!H15)</f>
        <v>284256</v>
      </c>
    </row>
    <row r="16" spans="1:8" x14ac:dyDescent="0.25">
      <c r="A16" s="7" t="s">
        <v>6</v>
      </c>
      <c r="B16" s="8">
        <v>158</v>
      </c>
      <c r="C16" s="11">
        <f>SUM('Week 1:Week 4'!C16)</f>
        <v>69994</v>
      </c>
      <c r="D16" s="11">
        <f>SUM('Week 1:Week 4'!D16)</f>
        <v>63832</v>
      </c>
      <c r="E16" s="11">
        <f>SUM('Week 1:Week 4'!E16)</f>
        <v>72680</v>
      </c>
      <c r="F16" s="11">
        <f>SUM('Week 1:Week 4'!F16)</f>
        <v>73312</v>
      </c>
      <c r="G16" s="11">
        <f>SUM('Week 1:Week 4'!G16)</f>
        <v>73312</v>
      </c>
      <c r="H16" s="11">
        <f>SUM('Week 1:Week 4'!H16)</f>
        <v>353130</v>
      </c>
    </row>
    <row r="17" spans="1:8" x14ac:dyDescent="0.25">
      <c r="A17" s="7" t="s">
        <v>7</v>
      </c>
      <c r="B17" s="8">
        <v>148</v>
      </c>
      <c r="C17" s="11">
        <f>SUM('Week 1:Week 4'!C17)</f>
        <v>58904</v>
      </c>
      <c r="D17" s="11">
        <f>SUM('Week 1:Week 4'!D17)</f>
        <v>52836</v>
      </c>
      <c r="E17" s="11">
        <f>SUM('Week 1:Week 4'!E17)</f>
        <v>61864</v>
      </c>
      <c r="F17" s="11">
        <f>SUM('Week 1:Week 4'!F17)</f>
        <v>63344</v>
      </c>
      <c r="G17" s="11">
        <f>SUM('Week 1:Week 4'!G17)</f>
        <v>63936</v>
      </c>
      <c r="H17" s="11">
        <f>SUM('Week 1:Week 4'!H17)</f>
        <v>300884</v>
      </c>
    </row>
    <row r="18" spans="1:8" x14ac:dyDescent="0.25">
      <c r="A18" s="7" t="s">
        <v>0</v>
      </c>
      <c r="B18" s="8">
        <v>250</v>
      </c>
      <c r="C18" s="11">
        <f>SUM('Week 1:Week 4'!C18)</f>
        <v>14000</v>
      </c>
      <c r="D18" s="11">
        <f>SUM('Week 1:Week 4'!D18)</f>
        <v>11000</v>
      </c>
      <c r="E18" s="11">
        <f>SUM('Week 1:Week 4'!E18)</f>
        <v>16000</v>
      </c>
      <c r="F18" s="11">
        <f>SUM('Week 1:Week 4'!F18)</f>
        <v>16000</v>
      </c>
      <c r="G18" s="11">
        <f>SUM('Week 1:Week 4'!G18)</f>
        <v>16000</v>
      </c>
      <c r="H18" s="11">
        <f>SUM('Week 1:Week 4'!H18)</f>
        <v>73000</v>
      </c>
    </row>
    <row r="19" spans="1:8" x14ac:dyDescent="0.25">
      <c r="A19" s="7" t="s">
        <v>10</v>
      </c>
      <c r="B19" s="8">
        <v>155</v>
      </c>
      <c r="C19" s="11">
        <f>SUM('Week 1:Week 4'!C19)</f>
        <v>34565</v>
      </c>
      <c r="D19" s="11">
        <f>SUM('Week 1:Week 4'!D19)</f>
        <v>37510</v>
      </c>
      <c r="E19" s="11">
        <f>SUM('Week 1:Week 4'!E19)</f>
        <v>39680</v>
      </c>
      <c r="F19" s="11">
        <f>SUM('Week 1:Week 4'!F19)</f>
        <v>39370</v>
      </c>
      <c r="G19" s="11">
        <f>SUM('Week 1:Week 4'!G19)</f>
        <v>39680</v>
      </c>
      <c r="H19" s="11">
        <f>SUM('Week 1:Week 4'!H19)</f>
        <v>190805</v>
      </c>
    </row>
    <row r="20" spans="1:8" x14ac:dyDescent="0.25">
      <c r="A20" s="7" t="s">
        <v>11</v>
      </c>
      <c r="B20" s="8">
        <v>125</v>
      </c>
      <c r="C20" s="11">
        <f>SUM('Week 1:Week 4'!C20)</f>
        <v>30625</v>
      </c>
      <c r="D20" s="11">
        <f>SUM('Week 1:Week 4'!D20)</f>
        <v>30375</v>
      </c>
      <c r="E20" s="11">
        <f>SUM('Week 1:Week 4'!E20)</f>
        <v>33750</v>
      </c>
      <c r="F20" s="11">
        <f>SUM('Week 1:Week 4'!F20)</f>
        <v>32875</v>
      </c>
      <c r="G20" s="11">
        <f>SUM('Week 1:Week 4'!G20)</f>
        <v>34000</v>
      </c>
      <c r="H20" s="11">
        <f>SUM('Week 1:Week 4'!H20)</f>
        <v>161625</v>
      </c>
    </row>
    <row r="21" spans="1:8" x14ac:dyDescent="0.25">
      <c r="A21" s="7" t="s">
        <v>8</v>
      </c>
      <c r="B21" s="8">
        <v>95</v>
      </c>
      <c r="C21" s="11">
        <f>SUM('Week 1:Week 4'!C21)</f>
        <v>14915</v>
      </c>
      <c r="D21" s="11">
        <f>SUM('Week 1:Week 4'!D21)</f>
        <v>16055</v>
      </c>
      <c r="E21" s="11">
        <f>SUM('Week 1:Week 4'!E21)</f>
        <v>16340</v>
      </c>
      <c r="F21" s="11">
        <f>SUM('Week 1:Week 4'!F21)</f>
        <v>16720</v>
      </c>
      <c r="G21" s="11">
        <f>SUM('Week 1:Week 4'!G21)</f>
        <v>17480</v>
      </c>
      <c r="H21" s="11">
        <f>SUM('Week 1:Week 4'!H21)</f>
        <v>81510</v>
      </c>
    </row>
    <row r="22" spans="1:8" ht="17.25" x14ac:dyDescent="0.4">
      <c r="A22" s="7" t="s">
        <v>9</v>
      </c>
      <c r="B22" s="8">
        <v>75</v>
      </c>
      <c r="C22" s="16">
        <f>SUM('Week 1:Week 4'!C22)</f>
        <v>10800</v>
      </c>
      <c r="D22" s="16">
        <f>SUM('Week 1:Week 4'!D22)</f>
        <v>10950</v>
      </c>
      <c r="E22" s="16">
        <f>SUM('Week 1:Week 4'!E22)</f>
        <v>12600</v>
      </c>
      <c r="F22" s="16">
        <f>SUM('Week 1:Week 4'!F22)</f>
        <v>12600</v>
      </c>
      <c r="G22" s="16">
        <f>SUM('Week 1:Week 4'!G22)</f>
        <v>13200</v>
      </c>
      <c r="H22" s="16">
        <f>SUM('Week 1:Week 4'!H22)</f>
        <v>60150</v>
      </c>
    </row>
    <row r="23" spans="1:8" ht="17.25" x14ac:dyDescent="0.4">
      <c r="A23" s="19" t="s">
        <v>13</v>
      </c>
      <c r="B23" s="6"/>
      <c r="C23" s="17">
        <f>SUM('Week 1:Week 4'!C23)</f>
        <v>290251</v>
      </c>
      <c r="D23" s="17">
        <f>SUM('Week 1:Week 4'!D23)</f>
        <v>277326</v>
      </c>
      <c r="E23" s="17">
        <f>SUM('Week 1:Week 4'!E23)</f>
        <v>310706</v>
      </c>
      <c r="F23" s="17">
        <f>SUM('Week 1:Week 4'!F23)</f>
        <v>311677</v>
      </c>
      <c r="G23" s="17">
        <f>SUM('Week 1:Week 4'!G23)</f>
        <v>315400</v>
      </c>
      <c r="H23" s="17">
        <f>SUM('Week 1:Week 4'!H23)</f>
        <v>1505360</v>
      </c>
    </row>
  </sheetData>
  <mergeCells count="2">
    <mergeCell ref="C1:H1"/>
    <mergeCell ref="C13:H13"/>
  </mergeCells>
  <hyperlinks>
    <hyperlink ref="A1" location="Documentation!A1" display="Home"/>
  </hyperlinks>
  <printOptions horizontalCentered="1"/>
  <pageMargins left="0.7" right="0.7" top="0.75" bottom="0.75" header="0.3" footer="0.3"/>
  <pageSetup orientation="landscape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Documentation</vt:lpstr>
      <vt:lpstr>Week 1</vt:lpstr>
      <vt:lpstr>Week 2</vt:lpstr>
      <vt:lpstr>Week 3</vt:lpstr>
      <vt:lpstr>Week 4</vt:lpstr>
      <vt:lpstr>October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2010-04-05T04:38:39Z</cp:lastPrinted>
  <dcterms:created xsi:type="dcterms:W3CDTF">2009-09-01T02:45:27Z</dcterms:created>
  <dcterms:modified xsi:type="dcterms:W3CDTF">2013-06-29T18:23:16Z</dcterms:modified>
</cp:coreProperties>
</file>