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11\"/>
    </mc:Choice>
  </mc:AlternateContent>
  <bookViews>
    <workbookView xWindow="0" yWindow="0" windowWidth="24000" windowHeight="10290" activeTab="2"/>
  </bookViews>
  <sheets>
    <sheet name="Fall" sheetId="1" r:id="rId1"/>
    <sheet name="Spring" sheetId="2" r:id="rId2"/>
    <sheet name="Lunches" sheetId="3" r:id="rId3"/>
    <sheet name="Travel" sheetId="4" r:id="rId4"/>
    <sheet name="Printing" sheetId="5" r:id="rId5"/>
    <sheet name="Gifts" sheetId="6" r:id="rId6"/>
    <sheet name="Q&amp;A" sheetId="7" r:id="rId7"/>
  </sheets>
  <calcPr calcId="152511" concurrentCalc="0"/>
  <customWorkbookViews>
    <customWorkbookView name="Exploring Series - Personal View" guid="{30D9333B-E021-4EB3-B3BB-C2FDC92B1818}" mergeInterval="0" personalView="1" maximized="1" xWindow="-8" yWindow="-8" windowWidth="1296" windowHeight="784" activeSheetId="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3" l="1"/>
  <c r="B7" i="2"/>
  <c r="C11" i="2"/>
  <c r="C13" i="2"/>
  <c r="B9" i="2"/>
  <c r="B9" i="1"/>
  <c r="B8" i="1"/>
  <c r="B10" i="1"/>
  <c r="B10" i="2"/>
  <c r="B8" i="2"/>
  <c r="C9" i="6"/>
  <c r="C4" i="6"/>
  <c r="C10" i="5"/>
  <c r="C4" i="5"/>
  <c r="C13" i="4"/>
  <c r="C6" i="4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C18" i="3"/>
  <c r="B7" i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C11" i="1"/>
  <c r="C13" i="1"/>
  <c r="C4" i="2"/>
</calcChain>
</file>

<file path=xl/comments1.xml><?xml version="1.0" encoding="utf-8"?>
<comments xmlns="http://schemas.openxmlformats.org/spreadsheetml/2006/main">
  <authors>
    <author>Exploring Series</author>
  </authors>
  <commentList>
    <comment ref="C4" authorId="0" guid="{1AE2A4CA-649F-4EA3-9E03-0A3FF7352563}" shapeId="0">
      <text>
        <r>
          <rPr>
            <b/>
            <sz val="9"/>
            <color indexed="81"/>
            <rFont val="Tahoma"/>
            <family val="2"/>
          </rPr>
          <t xml:space="preserve">Samantha Young: </t>
        </r>
        <r>
          <rPr>
            <sz val="9"/>
            <color indexed="81"/>
            <rFont val="Tahoma"/>
            <family val="2"/>
          </rPr>
          <t xml:space="preserve">Budget reduced by $500
</t>
        </r>
      </text>
    </comment>
  </commentList>
</comments>
</file>

<file path=xl/comments2.xml><?xml version="1.0" encoding="utf-8"?>
<comments xmlns="http://schemas.openxmlformats.org/spreadsheetml/2006/main">
  <authors>
    <author>Exploring Series</author>
  </authors>
  <commentList>
    <comment ref="C13" authorId="0" guid="{913177B1-851F-4F35-B8A0-C23A3FF0A2E9}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2014-2015 budget was $5,000, so we didn't have a deficit. However, we need to trim at least $225 from next year's expenses.
</t>
        </r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Updated cut cost: $120 at the end of the semester.
</t>
        </r>
      </text>
    </comment>
  </commentList>
</comments>
</file>

<file path=xl/sharedStrings.xml><?xml version="1.0" encoding="utf-8"?>
<sst xmlns="http://schemas.openxmlformats.org/spreadsheetml/2006/main" count="108" uniqueCount="67">
  <si>
    <t>Lecture Series</t>
  </si>
  <si>
    <t>Fall 2014</t>
  </si>
  <si>
    <t>Beginning Budget</t>
  </si>
  <si>
    <t>Expenses:</t>
  </si>
  <si>
    <t>Lunches (Fall)</t>
  </si>
  <si>
    <t>Travel (Fall)</t>
  </si>
  <si>
    <t>Printing/Copies</t>
  </si>
  <si>
    <t>Gifts</t>
  </si>
  <si>
    <t>Total Expenses</t>
  </si>
  <si>
    <t>Balance End of Fall</t>
  </si>
  <si>
    <t>Spring 2015 Semester</t>
  </si>
  <si>
    <t>Lunches (Spring)</t>
  </si>
  <si>
    <t>Travel (Spring)</t>
  </si>
  <si>
    <t>Date</t>
  </si>
  <si>
    <t>Amount</t>
  </si>
  <si>
    <t>Week 1 Lunch (6 people)</t>
  </si>
  <si>
    <t>Week 2 Lunch (5 people)</t>
  </si>
  <si>
    <t>Week 3 Lunch (4 people)</t>
  </si>
  <si>
    <t>Week 4 Lunch (5 people)</t>
  </si>
  <si>
    <t>Week 5 Lunch (5 people)</t>
  </si>
  <si>
    <t>Week 6 Lunch (6 people)</t>
  </si>
  <si>
    <t>Week 7 Lunch (5 people)</t>
  </si>
  <si>
    <t>No Lunch (Fall Break)</t>
  </si>
  <si>
    <t>Week 8 Lunch (6 people)</t>
  </si>
  <si>
    <t>Week 9 Lunch (4 people)</t>
  </si>
  <si>
    <t>Week 10 Lunch (5 people)</t>
  </si>
  <si>
    <t>Week 11 Lunch (6 people)</t>
  </si>
  <si>
    <t>No Lunch (Thanksgiving)</t>
  </si>
  <si>
    <t>Week 12 Lunch (5 people)</t>
  </si>
  <si>
    <t>Week 13 Lunch (6 people)</t>
  </si>
  <si>
    <t>Week 14 Lunch (6 people)</t>
  </si>
  <si>
    <t>Total Lunches for Fall 2012</t>
  </si>
  <si>
    <t>Week 1 Lunch (4 people)</t>
  </si>
  <si>
    <t>Week 3 Lunch (6 people)</t>
  </si>
  <si>
    <t>Week 5 Lunch (7 people)</t>
  </si>
  <si>
    <t>Week 6 Lunch (4 people)</t>
  </si>
  <si>
    <t>Week 8 Lunch (5 people)</t>
  </si>
  <si>
    <t>No Lunch (Spring Break)</t>
  </si>
  <si>
    <t>Week 9 Lunch (5 people)</t>
  </si>
  <si>
    <t>Week 10 Lunch (4 people)</t>
  </si>
  <si>
    <t>Week 12 Lunch (8 people)</t>
  </si>
  <si>
    <t>Week 15 Lunch (5 people)</t>
  </si>
  <si>
    <t>Total Dinners for Spring 2013</t>
  </si>
  <si>
    <t>Fall 2014 Lunches</t>
  </si>
  <si>
    <t>Spring 2015 Lunches</t>
  </si>
  <si>
    <t>Hotel for Guest</t>
  </si>
  <si>
    <t>Transportation for Guest</t>
  </si>
  <si>
    <t>Airfare for Guest</t>
  </si>
  <si>
    <t>Spring 2015</t>
  </si>
  <si>
    <t>Bulletin Board Fliers</t>
  </si>
  <si>
    <t xml:space="preserve">              </t>
  </si>
  <si>
    <t>Total Copies Fall 2014</t>
  </si>
  <si>
    <t>Total Copies Spring 2015</t>
  </si>
  <si>
    <t>Bookstore Gifts</t>
  </si>
  <si>
    <t>Total Gifts Fall 2014</t>
  </si>
  <si>
    <t>Total Gifts Spring 2015</t>
  </si>
  <si>
    <t>Your Answers</t>
  </si>
  <si>
    <t>Question</t>
  </si>
  <si>
    <t>1)</t>
  </si>
  <si>
    <t>If the budget is reduced by $500.00 what area or areas do you think would be easiest to reduce?</t>
  </si>
  <si>
    <t>2)</t>
  </si>
  <si>
    <t>What suggestions do you have to raise additional finances for the lecture series?</t>
  </si>
  <si>
    <t>Total Fall 2014 Travel</t>
  </si>
  <si>
    <t>Total Spring 2015 Travel</t>
  </si>
  <si>
    <t>The easiest area to reduce expenses would be gifts followed by lunch.</t>
  </si>
  <si>
    <t>The lecture series could seek outside sponsors to make up for the reduction of budget.</t>
  </si>
  <si>
    <t>Balance End of Spring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</si>
</sst>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u val="doubleAccounting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43" fontId="0" fillId="0" borderId="0" xfId="1" applyFont="1"/>
    <xf numFmtId="4" fontId="0" fillId="0" borderId="0" xfId="0" applyNumberFormat="1"/>
    <xf numFmtId="0" fontId="0" fillId="0" borderId="0" xfId="0" applyAlignment="1">
      <alignment horizontal="left" indent="2"/>
    </xf>
    <xf numFmtId="43" fontId="0" fillId="0" borderId="0" xfId="0" applyNumberFormat="1"/>
    <xf numFmtId="43" fontId="5" fillId="0" borderId="0" xfId="0" applyNumberFormat="1" applyFont="1"/>
    <xf numFmtId="0" fontId="2" fillId="0" borderId="0" xfId="0" applyFont="1" applyAlignment="1">
      <alignment horizontal="left" indent="4"/>
    </xf>
    <xf numFmtId="43" fontId="5" fillId="0" borderId="0" xfId="1" applyFont="1"/>
    <xf numFmtId="43" fontId="6" fillId="0" borderId="0" xfId="1" applyFont="1"/>
    <xf numFmtId="0" fontId="2" fillId="0" borderId="0" xfId="0" applyFont="1" applyAlignment="1">
      <alignment horizontal="center"/>
    </xf>
    <xf numFmtId="14" fontId="0" fillId="0" borderId="0" xfId="0" applyNumberFormat="1"/>
    <xf numFmtId="15" fontId="0" fillId="0" borderId="0" xfId="0" applyNumberFormat="1"/>
    <xf numFmtId="0" fontId="2" fillId="0" borderId="0" xfId="0" applyFont="1" applyAlignment="1">
      <alignment horizontal="right"/>
    </xf>
    <xf numFmtId="43" fontId="7" fillId="0" borderId="0" xfId="1" applyFont="1"/>
    <xf numFmtId="43" fontId="6" fillId="0" borderId="0" xfId="0" applyNumberFormat="1" applyFont="1"/>
    <xf numFmtId="0" fontId="8" fillId="0" borderId="0" xfId="0" applyFont="1"/>
    <xf numFmtId="44" fontId="0" fillId="0" borderId="0" xfId="2" applyFont="1" applyBorder="1"/>
    <xf numFmtId="44" fontId="9" fillId="0" borderId="0" xfId="2" applyFont="1" applyFill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1.xml"/><Relationship Id="rId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22812D9-2BC9-45E7-9335-449B31FB42BA}" diskRevisions="1" revisionId="18" version="5">
  <header guid="{6216B798-8D20-4B0C-A026-78F0836C01A3}" dateTime="2013-07-20T19:26:39" maxSheetId="8" userName="Exploring Series" r:id="rId6" minRId="17">
    <sheetIdMap count="7">
      <sheetId val="1"/>
      <sheetId val="2"/>
      <sheetId val="3"/>
      <sheetId val="4"/>
      <sheetId val="5"/>
      <sheetId val="6"/>
      <sheetId val="7"/>
    </sheetIdMap>
  </header>
  <header guid="{A22812D9-2BC9-45E7-9335-449B31FB42BA}" dateTime="2013-07-20T19:31:44" maxSheetId="8" userName="Exploring Series" r:id="rId7" minRId="18">
    <sheetIdMap count="7">
      <sheetId val="1"/>
      <sheetId val="2"/>
      <sheetId val="3"/>
      <sheetId val="4"/>
      <sheetId val="5"/>
      <sheetId val="6"/>
      <sheetId val="7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" sId="3" numFmtId="34">
    <oc r="C29">
      <v>104.35</v>
    </oc>
    <nc r="C29"/>
  </rcc>
  <rcv guid="{30D9333B-E021-4EB3-B3BB-C2FDC92B1818}" action="delete"/>
  <rcv guid="{30D9333B-E021-4EB3-B3BB-C2FDC92B1818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" sId="2">
    <oc r="A13" t="inlineStr">
      <is>
        <t>Balance End of Balance End of Spring</t>
      </is>
    </oc>
    <nc r="A13" t="inlineStr">
      <is>
        <t>Balance End of Spring</t>
      </is>
    </nc>
  </rcc>
  <rcv guid="{30D9333B-E021-4EB3-B3BB-C2FDC92B1818}" action="delete"/>
  <rcv guid="{30D9333B-E021-4EB3-B3BB-C2FDC92B181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A37" sqref="A37"/>
    </sheetView>
  </sheetViews>
  <sheetFormatPr defaultRowHeight="15" x14ac:dyDescent="0.25"/>
  <cols>
    <col min="1" max="1" width="28.85546875" bestFit="1" customWidth="1"/>
    <col min="2" max="2" width="14.5703125" customWidth="1"/>
    <col min="3" max="3" width="9.5703125" bestFit="1" customWidth="1"/>
  </cols>
  <sheetData>
    <row r="1" spans="1:6" ht="23.25" x14ac:dyDescent="0.35">
      <c r="A1" s="19" t="s">
        <v>0</v>
      </c>
      <c r="B1" s="19"/>
      <c r="C1" s="19"/>
    </row>
    <row r="2" spans="1:6" ht="15.75" x14ac:dyDescent="0.25">
      <c r="A2" s="20" t="s">
        <v>1</v>
      </c>
      <c r="B2" s="20"/>
      <c r="C2" s="20"/>
    </row>
    <row r="4" spans="1:6" x14ac:dyDescent="0.25">
      <c r="A4" s="1" t="s">
        <v>2</v>
      </c>
      <c r="C4" s="2">
        <v>4500</v>
      </c>
      <c r="F4" s="3"/>
    </row>
    <row r="5" spans="1:6" x14ac:dyDescent="0.25">
      <c r="C5" s="2"/>
    </row>
    <row r="6" spans="1:6" x14ac:dyDescent="0.25">
      <c r="A6" s="1" t="s">
        <v>3</v>
      </c>
      <c r="C6" s="2"/>
    </row>
    <row r="7" spans="1:6" x14ac:dyDescent="0.25">
      <c r="A7" s="4" t="s">
        <v>4</v>
      </c>
      <c r="B7" s="5">
        <f>Lunches!C18</f>
        <v>1491.9799999999998</v>
      </c>
      <c r="C7" s="2"/>
    </row>
    <row r="8" spans="1:6" x14ac:dyDescent="0.25">
      <c r="A8" s="4" t="s">
        <v>5</v>
      </c>
      <c r="B8" s="5">
        <f>Travel!C6</f>
        <v>554.4</v>
      </c>
      <c r="C8" s="2"/>
    </row>
    <row r="9" spans="1:6" x14ac:dyDescent="0.25">
      <c r="A9" s="4" t="s">
        <v>6</v>
      </c>
      <c r="B9" s="5">
        <f>Printing!C4</f>
        <v>57.46</v>
      </c>
      <c r="C9" s="2"/>
    </row>
    <row r="10" spans="1:6" ht="17.25" x14ac:dyDescent="0.4">
      <c r="A10" s="4" t="s">
        <v>7</v>
      </c>
      <c r="B10" s="6">
        <f>Gifts!C4</f>
        <v>287.87</v>
      </c>
      <c r="C10" s="2"/>
    </row>
    <row r="11" spans="1:6" ht="17.25" x14ac:dyDescent="0.4">
      <c r="A11" s="7" t="s">
        <v>8</v>
      </c>
      <c r="C11" s="8">
        <f>SUM(B7:B10)</f>
        <v>2391.7099999999996</v>
      </c>
    </row>
    <row r="12" spans="1:6" x14ac:dyDescent="0.25">
      <c r="C12" s="2"/>
    </row>
    <row r="13" spans="1:6" ht="17.25" x14ac:dyDescent="0.4">
      <c r="A13" s="1" t="s">
        <v>9</v>
      </c>
      <c r="C13" s="9">
        <f>C4-C11</f>
        <v>2108.2900000000004</v>
      </c>
    </row>
    <row r="14" spans="1:6" x14ac:dyDescent="0.25">
      <c r="C14" s="2"/>
    </row>
    <row r="15" spans="1:6" x14ac:dyDescent="0.25">
      <c r="C15" s="2"/>
    </row>
  </sheetData>
  <customSheetViews>
    <customSheetView guid="{30D9333B-E021-4EB3-B3BB-C2FDC92B1818}" showPageBreaks="1">
      <selection activeCell="A37" sqref="A37"/>
      <pageMargins left="0.7" right="0.7" top="0.75" bottom="0.75" header="0.3" footer="0.3"/>
      <pageSetup orientation="portrait" r:id="rId1"/>
      <headerFooter>
        <oddFooter>&amp;LExploring Series&amp;CFall&amp;Re11m2Lecture</oddFooter>
      </headerFooter>
    </customSheetView>
  </customSheetViews>
  <mergeCells count="2">
    <mergeCell ref="A1:C1"/>
    <mergeCell ref="A2:C2"/>
  </mergeCells>
  <pageMargins left="0.7" right="0.7" top="0.75" bottom="0.75" header="0.3" footer="0.3"/>
  <pageSetup orientation="portrait" r:id="rId2"/>
  <headerFooter>
    <oddFooter>&amp;LExploring Series&amp;CFall&amp;Re11m2Lecture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5"/>
  <sheetViews>
    <sheetView workbookViewId="0">
      <selection activeCell="A13" sqref="A13"/>
    </sheetView>
  </sheetViews>
  <sheetFormatPr defaultRowHeight="15" x14ac:dyDescent="0.25"/>
  <cols>
    <col min="1" max="1" width="28.85546875" bestFit="1" customWidth="1"/>
    <col min="2" max="2" width="14.5703125" customWidth="1"/>
    <col min="3" max="3" width="9.5703125" bestFit="1" customWidth="1"/>
  </cols>
  <sheetData>
    <row r="1" spans="1:6" ht="23.25" x14ac:dyDescent="0.35">
      <c r="A1" s="19" t="s">
        <v>0</v>
      </c>
      <c r="B1" s="19"/>
      <c r="C1" s="19"/>
    </row>
    <row r="2" spans="1:6" ht="15.75" x14ac:dyDescent="0.25">
      <c r="A2" s="20" t="s">
        <v>10</v>
      </c>
      <c r="B2" s="20"/>
      <c r="C2" s="20"/>
    </row>
    <row r="4" spans="1:6" x14ac:dyDescent="0.25">
      <c r="A4" s="1" t="s">
        <v>2</v>
      </c>
      <c r="C4" s="2">
        <f>Fall!C13</f>
        <v>2108.2900000000004</v>
      </c>
      <c r="F4" s="3"/>
    </row>
    <row r="5" spans="1:6" x14ac:dyDescent="0.25">
      <c r="C5" s="2"/>
    </row>
    <row r="6" spans="1:6" x14ac:dyDescent="0.25">
      <c r="A6" s="1" t="s">
        <v>3</v>
      </c>
      <c r="C6" s="2"/>
    </row>
    <row r="7" spans="1:6" x14ac:dyDescent="0.25">
      <c r="A7" s="4" t="s">
        <v>11</v>
      </c>
      <c r="B7" s="5">
        <f>Lunches!C36</f>
        <v>1498.5099999999998</v>
      </c>
      <c r="C7" s="2"/>
    </row>
    <row r="8" spans="1:6" x14ac:dyDescent="0.25">
      <c r="A8" s="4" t="s">
        <v>12</v>
      </c>
      <c r="B8" s="5">
        <f>Travel!C13</f>
        <v>354.9</v>
      </c>
      <c r="C8" s="2"/>
    </row>
    <row r="9" spans="1:6" x14ac:dyDescent="0.25">
      <c r="A9" s="4" t="s">
        <v>6</v>
      </c>
      <c r="B9" s="5">
        <f>Printing!C10</f>
        <v>71.95</v>
      </c>
      <c r="C9" s="2"/>
    </row>
    <row r="10" spans="1:6" ht="17.25" x14ac:dyDescent="0.4">
      <c r="A10" s="4" t="s">
        <v>7</v>
      </c>
      <c r="B10" s="6">
        <f>Gifts!C9</f>
        <v>301.95</v>
      </c>
      <c r="C10" s="2"/>
    </row>
    <row r="11" spans="1:6" ht="17.25" x14ac:dyDescent="0.4">
      <c r="A11" s="7" t="s">
        <v>8</v>
      </c>
      <c r="C11" s="8">
        <f>SUM(B7:B10)</f>
        <v>2227.31</v>
      </c>
    </row>
    <row r="12" spans="1:6" x14ac:dyDescent="0.25">
      <c r="C12" s="2"/>
    </row>
    <row r="13" spans="1:6" ht="17.25" x14ac:dyDescent="0.4">
      <c r="A13" s="1" t="s">
        <v>66</v>
      </c>
      <c r="C13" s="9">
        <f>C4-C11</f>
        <v>-119.01999999999953</v>
      </c>
    </row>
    <row r="14" spans="1:6" x14ac:dyDescent="0.25">
      <c r="C14" s="2"/>
    </row>
    <row r="15" spans="1:6" x14ac:dyDescent="0.25">
      <c r="C15" s="2"/>
    </row>
  </sheetData>
  <customSheetViews>
    <customSheetView guid="{30D9333B-E021-4EB3-B3BB-C2FDC92B1818}">
      <selection activeCell="A13" sqref="A13"/>
      <pageMargins left="0.7" right="0.7" top="0.75" bottom="0.75" header="0.3" footer="0.3"/>
    </customSheetView>
  </customSheetViews>
  <mergeCells count="2">
    <mergeCell ref="A1:C1"/>
    <mergeCell ref="A2:C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19" workbookViewId="0">
      <selection activeCell="F38" sqref="F38"/>
    </sheetView>
  </sheetViews>
  <sheetFormatPr defaultRowHeight="15" x14ac:dyDescent="0.25"/>
  <cols>
    <col min="1" max="1" width="27.85546875" customWidth="1"/>
    <col min="2" max="2" width="10.7109375" bestFit="1" customWidth="1"/>
    <col min="3" max="3" width="9.5703125" bestFit="1" customWidth="1"/>
  </cols>
  <sheetData>
    <row r="1" spans="1:8" x14ac:dyDescent="0.25">
      <c r="A1" s="1" t="s">
        <v>43</v>
      </c>
      <c r="B1" s="10" t="s">
        <v>13</v>
      </c>
      <c r="C1" s="10" t="s">
        <v>14</v>
      </c>
    </row>
    <row r="2" spans="1:8" x14ac:dyDescent="0.25">
      <c r="A2" t="s">
        <v>15</v>
      </c>
      <c r="B2" s="11">
        <v>41881</v>
      </c>
      <c r="C2" s="2">
        <v>117.58</v>
      </c>
    </row>
    <row r="3" spans="1:8" x14ac:dyDescent="0.25">
      <c r="A3" t="s">
        <v>16</v>
      </c>
      <c r="B3" s="11">
        <f>B2+7</f>
        <v>41888</v>
      </c>
      <c r="C3" s="2">
        <v>104.35</v>
      </c>
    </row>
    <row r="4" spans="1:8" x14ac:dyDescent="0.25">
      <c r="A4" t="s">
        <v>17</v>
      </c>
      <c r="B4" s="11">
        <f t="shared" ref="B4:B17" si="0">B3+7</f>
        <v>41895</v>
      </c>
      <c r="C4" s="2">
        <v>80.2</v>
      </c>
    </row>
    <row r="5" spans="1:8" x14ac:dyDescent="0.25">
      <c r="A5" t="s">
        <v>18</v>
      </c>
      <c r="B5" s="11">
        <f t="shared" si="0"/>
        <v>41902</v>
      </c>
      <c r="C5" s="2">
        <v>104.35</v>
      </c>
    </row>
    <row r="6" spans="1:8" x14ac:dyDescent="0.25">
      <c r="A6" t="s">
        <v>19</v>
      </c>
      <c r="B6" s="11">
        <f>B5+7</f>
        <v>41909</v>
      </c>
      <c r="C6" s="2">
        <v>104.35</v>
      </c>
    </row>
    <row r="7" spans="1:8" x14ac:dyDescent="0.25">
      <c r="A7" t="s">
        <v>20</v>
      </c>
      <c r="B7" s="11">
        <f t="shared" si="0"/>
        <v>41916</v>
      </c>
      <c r="C7" s="2">
        <v>117.58</v>
      </c>
      <c r="H7" s="12"/>
    </row>
    <row r="8" spans="1:8" x14ac:dyDescent="0.25">
      <c r="A8" t="s">
        <v>21</v>
      </c>
      <c r="B8" s="11">
        <f t="shared" si="0"/>
        <v>41923</v>
      </c>
      <c r="C8" s="2">
        <v>104.35</v>
      </c>
    </row>
    <row r="9" spans="1:8" x14ac:dyDescent="0.25">
      <c r="A9" t="s">
        <v>22</v>
      </c>
      <c r="B9" s="11">
        <f t="shared" si="0"/>
        <v>41930</v>
      </c>
      <c r="C9" s="2">
        <v>0</v>
      </c>
    </row>
    <row r="10" spans="1:8" x14ac:dyDescent="0.25">
      <c r="A10" t="s">
        <v>23</v>
      </c>
      <c r="B10" s="11">
        <f t="shared" si="0"/>
        <v>41937</v>
      </c>
      <c r="C10" s="2">
        <v>117.58</v>
      </c>
    </row>
    <row r="11" spans="1:8" x14ac:dyDescent="0.25">
      <c r="A11" t="s">
        <v>24</v>
      </c>
      <c r="B11" s="11">
        <f t="shared" si="0"/>
        <v>41944</v>
      </c>
      <c r="C11" s="2">
        <v>80.2</v>
      </c>
    </row>
    <row r="12" spans="1:8" x14ac:dyDescent="0.25">
      <c r="A12" t="s">
        <v>25</v>
      </c>
      <c r="B12" s="11">
        <f t="shared" si="0"/>
        <v>41951</v>
      </c>
      <c r="C12" s="2">
        <v>104.35</v>
      </c>
    </row>
    <row r="13" spans="1:8" x14ac:dyDescent="0.25">
      <c r="A13" t="s">
        <v>26</v>
      </c>
      <c r="B13" s="11">
        <f t="shared" si="0"/>
        <v>41958</v>
      </c>
      <c r="C13" s="2">
        <v>117.58</v>
      </c>
    </row>
    <row r="14" spans="1:8" x14ac:dyDescent="0.25">
      <c r="A14" t="s">
        <v>27</v>
      </c>
      <c r="B14" s="11">
        <f t="shared" si="0"/>
        <v>41965</v>
      </c>
      <c r="C14" s="2">
        <v>0</v>
      </c>
    </row>
    <row r="15" spans="1:8" x14ac:dyDescent="0.25">
      <c r="A15" t="s">
        <v>28</v>
      </c>
      <c r="B15" s="11">
        <f t="shared" si="0"/>
        <v>41972</v>
      </c>
      <c r="C15" s="2">
        <v>104.35</v>
      </c>
    </row>
    <row r="16" spans="1:8" x14ac:dyDescent="0.25">
      <c r="A16" t="s">
        <v>29</v>
      </c>
      <c r="B16" s="11">
        <f t="shared" si="0"/>
        <v>41979</v>
      </c>
      <c r="C16" s="2">
        <v>117.58</v>
      </c>
    </row>
    <row r="17" spans="1:3" ht="17.25" x14ac:dyDescent="0.4">
      <c r="A17" t="s">
        <v>30</v>
      </c>
      <c r="B17" s="11">
        <f t="shared" si="0"/>
        <v>41986</v>
      </c>
      <c r="C17" s="8">
        <v>117.58</v>
      </c>
    </row>
    <row r="18" spans="1:3" ht="17.25" x14ac:dyDescent="0.4">
      <c r="A18" s="13" t="s">
        <v>31</v>
      </c>
      <c r="B18" s="11"/>
      <c r="C18" s="14">
        <f>SUM(C2:C17)</f>
        <v>1491.9799999999998</v>
      </c>
    </row>
    <row r="19" spans="1:3" x14ac:dyDescent="0.25">
      <c r="B19" s="11"/>
    </row>
    <row r="20" spans="1:3" x14ac:dyDescent="0.25">
      <c r="A20" s="1" t="s">
        <v>44</v>
      </c>
      <c r="B20" s="10" t="s">
        <v>13</v>
      </c>
      <c r="C20" s="10" t="s">
        <v>14</v>
      </c>
    </row>
    <row r="21" spans="1:3" x14ac:dyDescent="0.25">
      <c r="A21" t="s">
        <v>32</v>
      </c>
      <c r="B21" s="11">
        <v>42021</v>
      </c>
      <c r="C21" s="2">
        <v>80.2</v>
      </c>
    </row>
    <row r="22" spans="1:3" x14ac:dyDescent="0.25">
      <c r="A22" t="s">
        <v>16</v>
      </c>
      <c r="B22" s="11">
        <f>B21+7</f>
        <v>42028</v>
      </c>
      <c r="C22" s="2">
        <v>104.35</v>
      </c>
    </row>
    <row r="23" spans="1:3" x14ac:dyDescent="0.25">
      <c r="A23" t="s">
        <v>33</v>
      </c>
      <c r="B23" s="11">
        <f t="shared" ref="B23:B35" si="1">B22+7</f>
        <v>42035</v>
      </c>
      <c r="C23" s="2">
        <v>117.58</v>
      </c>
    </row>
    <row r="24" spans="1:3" x14ac:dyDescent="0.25">
      <c r="A24" t="s">
        <v>18</v>
      </c>
      <c r="B24" s="11">
        <f t="shared" si="1"/>
        <v>42042</v>
      </c>
      <c r="C24" s="2">
        <v>91.13</v>
      </c>
    </row>
    <row r="25" spans="1:3" x14ac:dyDescent="0.25">
      <c r="A25" t="s">
        <v>34</v>
      </c>
      <c r="B25" s="11">
        <f t="shared" si="1"/>
        <v>42049</v>
      </c>
      <c r="C25" s="2">
        <v>130.80000000000001</v>
      </c>
    </row>
    <row r="26" spans="1:3" x14ac:dyDescent="0.25">
      <c r="A26" t="s">
        <v>35</v>
      </c>
      <c r="B26" s="11">
        <f t="shared" si="1"/>
        <v>42056</v>
      </c>
      <c r="C26" s="2">
        <v>77.900000000000006</v>
      </c>
    </row>
    <row r="27" spans="1:3" x14ac:dyDescent="0.25">
      <c r="A27" t="s">
        <v>21</v>
      </c>
      <c r="B27" s="11">
        <f t="shared" si="1"/>
        <v>42063</v>
      </c>
      <c r="C27" s="2">
        <v>104.35</v>
      </c>
    </row>
    <row r="28" spans="1:3" x14ac:dyDescent="0.25">
      <c r="A28" t="s">
        <v>36</v>
      </c>
      <c r="B28" s="11">
        <f t="shared" si="1"/>
        <v>42070</v>
      </c>
      <c r="C28" s="2">
        <v>104.35</v>
      </c>
    </row>
    <row r="29" spans="1:3" x14ac:dyDescent="0.25">
      <c r="A29" t="s">
        <v>37</v>
      </c>
      <c r="B29" s="11">
        <f t="shared" si="1"/>
        <v>42077</v>
      </c>
      <c r="C29" s="2"/>
    </row>
    <row r="30" spans="1:3" x14ac:dyDescent="0.25">
      <c r="A30" t="s">
        <v>38</v>
      </c>
      <c r="B30" s="11">
        <f t="shared" si="1"/>
        <v>42084</v>
      </c>
      <c r="C30" s="2">
        <v>104.35</v>
      </c>
    </row>
    <row r="31" spans="1:3" x14ac:dyDescent="0.25">
      <c r="A31" t="s">
        <v>39</v>
      </c>
      <c r="B31" s="11">
        <f t="shared" si="1"/>
        <v>42091</v>
      </c>
      <c r="C31" s="2">
        <v>77.900000000000006</v>
      </c>
    </row>
    <row r="32" spans="1:3" x14ac:dyDescent="0.25">
      <c r="A32" t="s">
        <v>26</v>
      </c>
      <c r="B32" s="11">
        <f t="shared" si="1"/>
        <v>42098</v>
      </c>
      <c r="C32" s="2">
        <v>104.35</v>
      </c>
    </row>
    <row r="33" spans="1:3" x14ac:dyDescent="0.25">
      <c r="A33" t="s">
        <v>40</v>
      </c>
      <c r="B33" s="11">
        <f t="shared" si="1"/>
        <v>42105</v>
      </c>
      <c r="C33" s="2">
        <v>179.32</v>
      </c>
    </row>
    <row r="34" spans="1:3" x14ac:dyDescent="0.25">
      <c r="A34" t="s">
        <v>30</v>
      </c>
      <c r="B34" s="11">
        <f t="shared" si="1"/>
        <v>42112</v>
      </c>
      <c r="C34" s="2">
        <v>117.58</v>
      </c>
    </row>
    <row r="35" spans="1:3" ht="17.25" x14ac:dyDescent="0.4">
      <c r="A35" t="s">
        <v>41</v>
      </c>
      <c r="B35" s="11">
        <f t="shared" si="1"/>
        <v>42119</v>
      </c>
      <c r="C35" s="8">
        <v>104.35</v>
      </c>
    </row>
    <row r="36" spans="1:3" ht="17.25" x14ac:dyDescent="0.4">
      <c r="A36" s="13" t="s">
        <v>42</v>
      </c>
      <c r="C36" s="14">
        <f>SUM(C21:C35)</f>
        <v>1498.5099999999998</v>
      </c>
    </row>
    <row r="37" spans="1:3" x14ac:dyDescent="0.25">
      <c r="C37" s="2"/>
    </row>
  </sheetData>
  <customSheetViews>
    <customSheetView guid="{30D9333B-E021-4EB3-B3BB-C2FDC92B1818}" topLeftCell="A19">
      <selection activeCell="F38" sqref="F38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12" sqref="C12"/>
    </sheetView>
  </sheetViews>
  <sheetFormatPr defaultRowHeight="15" x14ac:dyDescent="0.25"/>
  <cols>
    <col min="1" max="1" width="30" bestFit="1" customWidth="1"/>
    <col min="2" max="2" width="9.7109375" bestFit="1" customWidth="1"/>
  </cols>
  <sheetData>
    <row r="1" spans="1:3" x14ac:dyDescent="0.25">
      <c r="A1" s="1" t="s">
        <v>1</v>
      </c>
      <c r="B1" s="10" t="s">
        <v>13</v>
      </c>
      <c r="C1" s="10" t="s">
        <v>14</v>
      </c>
    </row>
    <row r="2" spans="1:3" x14ac:dyDescent="0.25">
      <c r="A2" t="s">
        <v>45</v>
      </c>
      <c r="B2" s="11">
        <v>41902</v>
      </c>
      <c r="C2" s="2">
        <v>118.95</v>
      </c>
    </row>
    <row r="3" spans="1:3" x14ac:dyDescent="0.25">
      <c r="A3" t="s">
        <v>46</v>
      </c>
      <c r="B3" s="11">
        <v>41902</v>
      </c>
      <c r="C3" s="2">
        <v>20</v>
      </c>
    </row>
    <row r="4" spans="1:3" x14ac:dyDescent="0.25">
      <c r="A4" t="s">
        <v>46</v>
      </c>
      <c r="B4" s="11">
        <v>41903</v>
      </c>
      <c r="C4" s="2">
        <v>20</v>
      </c>
    </row>
    <row r="5" spans="1:3" ht="17.25" x14ac:dyDescent="0.4">
      <c r="A5" t="s">
        <v>47</v>
      </c>
      <c r="B5" s="11">
        <v>41902</v>
      </c>
      <c r="C5" s="8">
        <v>395.45</v>
      </c>
    </row>
    <row r="6" spans="1:3" ht="17.25" x14ac:dyDescent="0.4">
      <c r="A6" s="13" t="s">
        <v>62</v>
      </c>
      <c r="B6" s="11"/>
      <c r="C6" s="15">
        <f>SUM(C2:C5)</f>
        <v>554.4</v>
      </c>
    </row>
    <row r="7" spans="1:3" x14ac:dyDescent="0.25">
      <c r="B7" s="11"/>
    </row>
    <row r="8" spans="1:3" x14ac:dyDescent="0.25">
      <c r="B8" s="11"/>
    </row>
    <row r="9" spans="1:3" x14ac:dyDescent="0.25">
      <c r="B9" s="11"/>
    </row>
    <row r="10" spans="1:3" x14ac:dyDescent="0.25">
      <c r="A10" s="1" t="s">
        <v>48</v>
      </c>
      <c r="B10" s="10" t="s">
        <v>13</v>
      </c>
      <c r="C10" s="10" t="s">
        <v>14</v>
      </c>
    </row>
    <row r="11" spans="1:3" x14ac:dyDescent="0.25">
      <c r="A11" t="s">
        <v>45</v>
      </c>
      <c r="B11" s="11">
        <v>42070</v>
      </c>
      <c r="C11" s="2">
        <v>118.95</v>
      </c>
    </row>
    <row r="12" spans="1:3" ht="17.25" x14ac:dyDescent="0.4">
      <c r="A12" t="s">
        <v>47</v>
      </c>
      <c r="B12" s="11">
        <v>42070</v>
      </c>
      <c r="C12" s="8">
        <v>235.95</v>
      </c>
    </row>
    <row r="13" spans="1:3" ht="17.25" x14ac:dyDescent="0.4">
      <c r="A13" s="13" t="s">
        <v>63</v>
      </c>
      <c r="C13" s="9">
        <f>SUM(C11:C12)</f>
        <v>354.9</v>
      </c>
    </row>
  </sheetData>
  <customSheetViews>
    <customSheetView guid="{30D9333B-E021-4EB3-B3BB-C2FDC92B1818}">
      <selection activeCell="C12" sqref="C12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5" x14ac:dyDescent="0.25"/>
  <cols>
    <col min="1" max="1" width="25.28515625" bestFit="1" customWidth="1"/>
    <col min="2" max="2" width="9.7109375" bestFit="1" customWidth="1"/>
  </cols>
  <sheetData>
    <row r="1" spans="1:4" x14ac:dyDescent="0.25">
      <c r="A1" s="1" t="s">
        <v>1</v>
      </c>
      <c r="B1" s="10" t="s">
        <v>13</v>
      </c>
      <c r="C1" s="10" t="s">
        <v>14</v>
      </c>
    </row>
    <row r="2" spans="1:4" x14ac:dyDescent="0.25">
      <c r="A2" t="s">
        <v>49</v>
      </c>
      <c r="B2" s="11">
        <v>41876</v>
      </c>
      <c r="C2" s="2">
        <v>25.32</v>
      </c>
    </row>
    <row r="3" spans="1:4" ht="17.25" x14ac:dyDescent="0.4">
      <c r="A3" t="s">
        <v>49</v>
      </c>
      <c r="B3" s="11">
        <v>41915</v>
      </c>
      <c r="C3" s="8">
        <v>32.14</v>
      </c>
    </row>
    <row r="4" spans="1:4" x14ac:dyDescent="0.25">
      <c r="A4" s="13" t="s">
        <v>51</v>
      </c>
      <c r="C4" s="2">
        <f>SUM(C2:C3)</f>
        <v>57.46</v>
      </c>
    </row>
    <row r="5" spans="1:4" x14ac:dyDescent="0.25">
      <c r="C5" s="2"/>
    </row>
    <row r="6" spans="1:4" x14ac:dyDescent="0.25">
      <c r="A6" s="1" t="s">
        <v>48</v>
      </c>
      <c r="B6" s="10" t="s">
        <v>13</v>
      </c>
      <c r="C6" s="10" t="s">
        <v>14</v>
      </c>
    </row>
    <row r="7" spans="1:4" x14ac:dyDescent="0.25">
      <c r="A7" t="s">
        <v>49</v>
      </c>
      <c r="B7" s="11">
        <v>42008</v>
      </c>
      <c r="C7" s="2">
        <v>18.41</v>
      </c>
      <c r="D7" t="s">
        <v>50</v>
      </c>
    </row>
    <row r="8" spans="1:4" x14ac:dyDescent="0.25">
      <c r="A8" t="s">
        <v>49</v>
      </c>
      <c r="B8" s="11">
        <v>42032</v>
      </c>
      <c r="C8" s="2">
        <v>17.32</v>
      </c>
      <c r="D8" t="s">
        <v>50</v>
      </c>
    </row>
    <row r="9" spans="1:4" ht="17.25" x14ac:dyDescent="0.4">
      <c r="A9" t="s">
        <v>49</v>
      </c>
      <c r="B9" s="11">
        <v>42077</v>
      </c>
      <c r="C9" s="8">
        <v>36.22</v>
      </c>
    </row>
    <row r="10" spans="1:4" x14ac:dyDescent="0.25">
      <c r="A10" s="13" t="s">
        <v>52</v>
      </c>
      <c r="B10" s="12"/>
      <c r="C10" s="5">
        <f>SUM(C7:C9)</f>
        <v>71.95</v>
      </c>
    </row>
    <row r="11" spans="1:4" x14ac:dyDescent="0.25">
      <c r="A11" s="13"/>
    </row>
  </sheetData>
  <customSheetViews>
    <customSheetView guid="{30D9333B-E021-4EB3-B3BB-C2FDC92B181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A7" sqref="A7"/>
    </sheetView>
  </sheetViews>
  <sheetFormatPr defaultRowHeight="15" x14ac:dyDescent="0.25"/>
  <cols>
    <col min="1" max="1" width="26.140625" bestFit="1" customWidth="1"/>
    <col min="2" max="2" width="9.7109375" bestFit="1" customWidth="1"/>
  </cols>
  <sheetData>
    <row r="1" spans="1:3" x14ac:dyDescent="0.25">
      <c r="A1" s="1" t="s">
        <v>1</v>
      </c>
      <c r="B1" s="10" t="s">
        <v>13</v>
      </c>
      <c r="C1" s="1" t="s">
        <v>14</v>
      </c>
    </row>
    <row r="2" spans="1:3" x14ac:dyDescent="0.25">
      <c r="A2" t="s">
        <v>53</v>
      </c>
      <c r="B2" s="11">
        <v>41866</v>
      </c>
      <c r="C2" s="2">
        <v>145.75</v>
      </c>
    </row>
    <row r="3" spans="1:3" ht="17.25" x14ac:dyDescent="0.4">
      <c r="A3" t="s">
        <v>53</v>
      </c>
      <c r="B3" s="11">
        <v>41915</v>
      </c>
      <c r="C3" s="8">
        <v>142.12</v>
      </c>
    </row>
    <row r="4" spans="1:3" ht="17.25" x14ac:dyDescent="0.4">
      <c r="A4" s="13" t="s">
        <v>54</v>
      </c>
      <c r="C4" s="9">
        <f>SUM(C2:C3)</f>
        <v>287.87</v>
      </c>
    </row>
    <row r="5" spans="1:3" ht="17.25" x14ac:dyDescent="0.4">
      <c r="A5" s="13"/>
      <c r="C5" s="9"/>
    </row>
    <row r="6" spans="1:3" x14ac:dyDescent="0.25">
      <c r="A6" s="1" t="s">
        <v>48</v>
      </c>
      <c r="B6" s="10" t="s">
        <v>13</v>
      </c>
      <c r="C6" s="1" t="s">
        <v>14</v>
      </c>
    </row>
    <row r="7" spans="1:3" x14ac:dyDescent="0.25">
      <c r="A7" t="s">
        <v>53</v>
      </c>
      <c r="B7" s="11">
        <v>42007</v>
      </c>
      <c r="C7" s="2">
        <v>152.32</v>
      </c>
    </row>
    <row r="8" spans="1:3" ht="17.25" x14ac:dyDescent="0.4">
      <c r="A8" t="s">
        <v>53</v>
      </c>
      <c r="B8" s="11">
        <v>42062</v>
      </c>
      <c r="C8" s="8">
        <v>149.63</v>
      </c>
    </row>
    <row r="9" spans="1:3" ht="17.25" x14ac:dyDescent="0.4">
      <c r="A9" s="13" t="s">
        <v>55</v>
      </c>
      <c r="C9" s="15">
        <f>C7+C8</f>
        <v>301.95</v>
      </c>
    </row>
    <row r="22" spans="3:3" x14ac:dyDescent="0.25">
      <c r="C22" s="16"/>
    </row>
    <row r="23" spans="3:3" x14ac:dyDescent="0.25">
      <c r="C23" s="16"/>
    </row>
    <row r="25" spans="3:3" x14ac:dyDescent="0.25">
      <c r="C25" s="16"/>
    </row>
    <row r="26" spans="3:3" x14ac:dyDescent="0.25">
      <c r="C26" s="16"/>
    </row>
    <row r="27" spans="3:3" x14ac:dyDescent="0.25">
      <c r="C27" s="16"/>
    </row>
  </sheetData>
  <customSheetViews>
    <customSheetView guid="{30D9333B-E021-4EB3-B3BB-C2FDC92B1818}">
      <selection activeCell="A7" sqref="A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A4" sqref="A4"/>
    </sheetView>
  </sheetViews>
  <sheetFormatPr defaultRowHeight="15" x14ac:dyDescent="0.25"/>
  <cols>
    <col min="1" max="1" width="13.140625" bestFit="1" customWidth="1"/>
  </cols>
  <sheetData>
    <row r="1" spans="1:3" x14ac:dyDescent="0.25">
      <c r="A1" t="s">
        <v>56</v>
      </c>
      <c r="C1" t="s">
        <v>57</v>
      </c>
    </row>
    <row r="2" spans="1:3" x14ac:dyDescent="0.25">
      <c r="A2" s="17" t="s">
        <v>64</v>
      </c>
      <c r="B2" t="s">
        <v>58</v>
      </c>
      <c r="C2" t="s">
        <v>59</v>
      </c>
    </row>
    <row r="3" spans="1:3" x14ac:dyDescent="0.25">
      <c r="A3" s="18" t="s">
        <v>65</v>
      </c>
      <c r="B3" t="s">
        <v>60</v>
      </c>
      <c r="C3" t="s">
        <v>61</v>
      </c>
    </row>
  </sheetData>
  <customSheetViews>
    <customSheetView guid="{30D9333B-E021-4EB3-B3BB-C2FDC92B1818}">
      <selection activeCell="A4" sqref="A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Fall</vt:lpstr>
      <vt:lpstr>Spring</vt:lpstr>
      <vt:lpstr>Lunches</vt:lpstr>
      <vt:lpstr>Travel</vt:lpstr>
      <vt:lpstr>Printing</vt:lpstr>
      <vt:lpstr>Gifts</vt:lpstr>
      <vt:lpstr>Q&amp;A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2012-12-17T14:04:40Z</dcterms:created>
  <dcterms:modified xsi:type="dcterms:W3CDTF">2013-07-20T23:31:44Z</dcterms:modified>
</cp:coreProperties>
</file>