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Freelance Editing\Wiley\Deanna\Eldenburg\Rewrite\Excel Templates\ch02\"/>
    </mc:Choice>
  </mc:AlternateContent>
  <bookViews>
    <workbookView xWindow="0" yWindow="0" windowWidth="15885" windowHeight="10200"/>
  </bookViews>
  <sheets>
    <sheet name="Data" sheetId="1" r:id="rId1"/>
    <sheet name="Regr#1" sheetId="5" r:id="rId2"/>
    <sheet name="Regr#2" sheetId="2" r:id="rId3"/>
    <sheet name="Regr#3" sheetId="3" r:id="rId4"/>
  </sheets>
  <calcPr calcId="171027"/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17" i="1"/>
  <c r="F28" i="1"/>
  <c r="F27" i="1"/>
  <c r="F26" i="1"/>
  <c r="F25" i="1"/>
  <c r="F24" i="1"/>
  <c r="F23" i="1"/>
  <c r="F22" i="1"/>
  <c r="F21" i="1"/>
  <c r="F20" i="1"/>
  <c r="F19" i="1"/>
  <c r="F18" i="1"/>
  <c r="F29" i="1"/>
  <c r="F40" i="1"/>
  <c r="F39" i="1"/>
  <c r="F38" i="1"/>
  <c r="F37" i="1"/>
  <c r="F36" i="1"/>
  <c r="F35" i="1"/>
  <c r="F34" i="1"/>
  <c r="F33" i="1"/>
  <c r="F32" i="1"/>
  <c r="F31" i="1"/>
  <c r="F30" i="1"/>
  <c r="F41" i="1"/>
  <c r="F52" i="1"/>
  <c r="F51" i="1"/>
  <c r="F50" i="1"/>
  <c r="F49" i="1"/>
  <c r="F48" i="1"/>
  <c r="F47" i="1"/>
  <c r="F46" i="1"/>
  <c r="F45" i="1"/>
  <c r="F44" i="1"/>
  <c r="F43" i="1"/>
  <c r="F42" i="1"/>
  <c r="F53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<sst xmlns="http://schemas.openxmlformats.org/spreadsheetml/2006/main" count="144" uniqueCount="47">
  <si>
    <t>Mo.</t>
  </si>
  <si>
    <t>Monthly</t>
  </si>
  <si>
    <t>Cost</t>
  </si>
  <si>
    <t>Number</t>
  </si>
  <si>
    <t>of Chairs</t>
  </si>
  <si>
    <t>Lag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</si>
  <si>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</si>
  <si>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</si>
  <si>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</si>
  <si>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</si>
  <si>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</si>
  <si>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</si>
  <si>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</si>
  <si>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</si>
  <si>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</si>
  <si>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</si>
  <si>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</si>
  <si>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</si>
  <si>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</si>
  <si>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</si>
  <si>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</si>
  <si>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</si>
  <si>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</si>
  <si>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</si>
  <si>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</si>
  <si>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</si>
  <si>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</si>
  <si>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</si>
  <si>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</si>
  <si>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</si>
  <si>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</si>
  <si>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</si>
  <si>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</si>
  <si>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</si>
  <si>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</si>
  <si>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</si>
  <si>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</si>
  <si>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</si>
  <si>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</si>
  <si>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</si>
  <si>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</si>
  <si>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</si>
  <si>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</si>
  <si>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</si>
  <si>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X Variable 2</t>
  </si>
  <si>
    <t>Problem 2.58:  Red’s Furniture Manufacturing</t>
  </si>
  <si>
    <t>Labour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</si>
</sst>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43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0" fillId="0" borderId="0" xfId="0" applyAlignment="1">
      <alignment horizontal="left"/>
    </xf>
    <xf numFmtId="164" fontId="0" fillId="0" borderId="3" xfId="1" applyNumberFormat="1" applyFont="1" applyBorder="1"/>
    <xf numFmtId="0" fontId="4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Actual Labour Cost
Against Number of Chairs Produced</a:t>
            </a:r>
          </a:p>
        </c:rich>
      </c:tx>
      <c:layout>
        <c:manualLayout>
          <c:xMode val="edge"/>
          <c:yMode val="edge"/>
          <c:x val="0.20255885924707173"/>
          <c:y val="3.58422939068100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174863171790848"/>
          <c:y val="0.31182904846077109"/>
          <c:w val="0.70149326764607589"/>
          <c:h val="0.440861758168676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Data!$D$6:$D$53</c:f>
              <c:numCache>
                <c:formatCode>_(* #,##0_);_(* \(#,##0\);_(* "-"??_);_(@_)</c:formatCode>
                <c:ptCount val="48"/>
                <c:pt idx="0">
                  <c:v>5080</c:v>
                </c:pt>
                <c:pt idx="1">
                  <c:v>3171</c:v>
                </c:pt>
                <c:pt idx="2">
                  <c:v>3586</c:v>
                </c:pt>
                <c:pt idx="3">
                  <c:v>3513</c:v>
                </c:pt>
                <c:pt idx="4">
                  <c:v>4106</c:v>
                </c:pt>
                <c:pt idx="5">
                  <c:v>3633</c:v>
                </c:pt>
                <c:pt idx="6">
                  <c:v>3327</c:v>
                </c:pt>
                <c:pt idx="7">
                  <c:v>4339</c:v>
                </c:pt>
                <c:pt idx="8">
                  <c:v>4223</c:v>
                </c:pt>
                <c:pt idx="9">
                  <c:v>4766</c:v>
                </c:pt>
                <c:pt idx="10">
                  <c:v>4289</c:v>
                </c:pt>
                <c:pt idx="11">
                  <c:v>4483</c:v>
                </c:pt>
                <c:pt idx="12">
                  <c:v>3986</c:v>
                </c:pt>
                <c:pt idx="13">
                  <c:v>3974</c:v>
                </c:pt>
                <c:pt idx="14">
                  <c:v>4752</c:v>
                </c:pt>
                <c:pt idx="15">
                  <c:v>3564</c:v>
                </c:pt>
                <c:pt idx="16">
                  <c:v>3618</c:v>
                </c:pt>
                <c:pt idx="17">
                  <c:v>3722</c:v>
                </c:pt>
                <c:pt idx="18">
                  <c:v>4165</c:v>
                </c:pt>
                <c:pt idx="19">
                  <c:v>3540</c:v>
                </c:pt>
                <c:pt idx="20">
                  <c:v>4563</c:v>
                </c:pt>
                <c:pt idx="21">
                  <c:v>3146</c:v>
                </c:pt>
                <c:pt idx="22">
                  <c:v>4254</c:v>
                </c:pt>
                <c:pt idx="23">
                  <c:v>4533</c:v>
                </c:pt>
                <c:pt idx="24">
                  <c:v>3567</c:v>
                </c:pt>
                <c:pt idx="25">
                  <c:v>4593</c:v>
                </c:pt>
                <c:pt idx="26">
                  <c:v>5017</c:v>
                </c:pt>
                <c:pt idx="27">
                  <c:v>3752</c:v>
                </c:pt>
                <c:pt idx="28">
                  <c:v>4911</c:v>
                </c:pt>
                <c:pt idx="29">
                  <c:v>4655</c:v>
                </c:pt>
                <c:pt idx="30">
                  <c:v>3328</c:v>
                </c:pt>
                <c:pt idx="31">
                  <c:v>3710</c:v>
                </c:pt>
                <c:pt idx="32">
                  <c:v>4127</c:v>
                </c:pt>
                <c:pt idx="33">
                  <c:v>3877</c:v>
                </c:pt>
                <c:pt idx="34">
                  <c:v>4004</c:v>
                </c:pt>
                <c:pt idx="35">
                  <c:v>4091</c:v>
                </c:pt>
                <c:pt idx="36">
                  <c:v>4376</c:v>
                </c:pt>
                <c:pt idx="37">
                  <c:v>3341</c:v>
                </c:pt>
                <c:pt idx="38">
                  <c:v>3095</c:v>
                </c:pt>
                <c:pt idx="39">
                  <c:v>4521</c:v>
                </c:pt>
                <c:pt idx="40">
                  <c:v>4074</c:v>
                </c:pt>
                <c:pt idx="41">
                  <c:v>3249</c:v>
                </c:pt>
                <c:pt idx="42">
                  <c:v>3320</c:v>
                </c:pt>
                <c:pt idx="43">
                  <c:v>3366</c:v>
                </c:pt>
                <c:pt idx="44">
                  <c:v>3872</c:v>
                </c:pt>
                <c:pt idx="45">
                  <c:v>3331</c:v>
                </c:pt>
                <c:pt idx="46">
                  <c:v>3553</c:v>
                </c:pt>
                <c:pt idx="47">
                  <c:v>4103</c:v>
                </c:pt>
              </c:numCache>
            </c:numRef>
          </c:xVal>
          <c:yVal>
            <c:numRef>
              <c:f>Data!$C$6:$C$53</c:f>
              <c:numCache>
                <c:formatCode>_(* #,##0_);_(* \(#,##0\);_(* "-"??_);_(@_)</c:formatCode>
                <c:ptCount val="48"/>
                <c:pt idx="0">
                  <c:v>203533</c:v>
                </c:pt>
                <c:pt idx="1">
                  <c:v>180274</c:v>
                </c:pt>
                <c:pt idx="2">
                  <c:v>170813</c:v>
                </c:pt>
                <c:pt idx="3">
                  <c:v>172393</c:v>
                </c:pt>
                <c:pt idx="4">
                  <c:v>183115</c:v>
                </c:pt>
                <c:pt idx="5">
                  <c:v>178614</c:v>
                </c:pt>
                <c:pt idx="6">
                  <c:v>173233</c:v>
                </c:pt>
                <c:pt idx="7">
                  <c:v>187064</c:v>
                </c:pt>
                <c:pt idx="8">
                  <c:v>184640</c:v>
                </c:pt>
                <c:pt idx="9">
                  <c:v>196276</c:v>
                </c:pt>
                <c:pt idx="10">
                  <c:v>190699</c:v>
                </c:pt>
                <c:pt idx="11">
                  <c:v>183367</c:v>
                </c:pt>
                <c:pt idx="12">
                  <c:v>186999</c:v>
                </c:pt>
                <c:pt idx="13">
                  <c:v>189354</c:v>
                </c:pt>
                <c:pt idx="14">
                  <c:v>201061</c:v>
                </c:pt>
                <c:pt idx="15">
                  <c:v>188746</c:v>
                </c:pt>
                <c:pt idx="16">
                  <c:v>177120</c:v>
                </c:pt>
                <c:pt idx="17">
                  <c:v>177779</c:v>
                </c:pt>
                <c:pt idx="18">
                  <c:v>187694</c:v>
                </c:pt>
                <c:pt idx="19">
                  <c:v>179988</c:v>
                </c:pt>
                <c:pt idx="20">
                  <c:v>195371</c:v>
                </c:pt>
                <c:pt idx="21">
                  <c:v>181493</c:v>
                </c:pt>
                <c:pt idx="22">
                  <c:v>186943</c:v>
                </c:pt>
                <c:pt idx="23">
                  <c:v>199071</c:v>
                </c:pt>
                <c:pt idx="24">
                  <c:v>196442</c:v>
                </c:pt>
                <c:pt idx="25">
                  <c:v>202876</c:v>
                </c:pt>
                <c:pt idx="26">
                  <c:v>207884</c:v>
                </c:pt>
                <c:pt idx="27">
                  <c:v>195953</c:v>
                </c:pt>
                <c:pt idx="28">
                  <c:v>203235</c:v>
                </c:pt>
                <c:pt idx="29">
                  <c:v>204299</c:v>
                </c:pt>
                <c:pt idx="30">
                  <c:v>186964</c:v>
                </c:pt>
                <c:pt idx="31">
                  <c:v>185184</c:v>
                </c:pt>
                <c:pt idx="32">
                  <c:v>188377</c:v>
                </c:pt>
                <c:pt idx="33">
                  <c:v>187156</c:v>
                </c:pt>
                <c:pt idx="34">
                  <c:v>191982</c:v>
                </c:pt>
                <c:pt idx="35">
                  <c:v>187963</c:v>
                </c:pt>
                <c:pt idx="36">
                  <c:v>199730</c:v>
                </c:pt>
                <c:pt idx="37">
                  <c:v>186169</c:v>
                </c:pt>
                <c:pt idx="38">
                  <c:v>176468</c:v>
                </c:pt>
                <c:pt idx="39">
                  <c:v>202763</c:v>
                </c:pt>
                <c:pt idx="40">
                  <c:v>200458</c:v>
                </c:pt>
                <c:pt idx="41">
                  <c:v>185018</c:v>
                </c:pt>
                <c:pt idx="42">
                  <c:v>176530</c:v>
                </c:pt>
                <c:pt idx="43">
                  <c:v>171095</c:v>
                </c:pt>
                <c:pt idx="44">
                  <c:v>193069</c:v>
                </c:pt>
                <c:pt idx="45">
                  <c:v>184731</c:v>
                </c:pt>
                <c:pt idx="46">
                  <c:v>181184</c:v>
                </c:pt>
                <c:pt idx="47">
                  <c:v>196347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A2-422F-85D0-29D6DA0F0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11072"/>
        <c:axId val="57145600"/>
      </c:scatterChart>
      <c:valAx>
        <c:axId val="55811072"/>
        <c:scaling>
          <c:orientation val="minMax"/>
          <c:max val="5500"/>
          <c:min val="300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Monthly Number of Chairs</a:t>
                </a:r>
              </a:p>
            </c:rich>
          </c:tx>
          <c:layout>
            <c:manualLayout>
              <c:xMode val="edge"/>
              <c:yMode val="edge"/>
              <c:x val="0.39232454152186197"/>
              <c:y val="0.8638022935305129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5600"/>
        <c:crosses val="autoZero"/>
        <c:crossBetween val="midCat"/>
      </c:valAx>
      <c:valAx>
        <c:axId val="57145600"/>
        <c:scaling>
          <c:orientation val="minMax"/>
          <c:max val="240000"/>
          <c:min val="16000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Monthly Labour Costs</a:t>
                </a:r>
              </a:p>
            </c:rich>
          </c:tx>
          <c:layout>
            <c:manualLayout>
              <c:xMode val="edge"/>
              <c:yMode val="edge"/>
              <c:x val="3.4115138592750532E-2"/>
              <c:y val="0.29390793892698897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11072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Adjusted Labour Cost
Against Number of Chairs Produced</a:t>
            </a:r>
          </a:p>
        </c:rich>
      </c:tx>
      <c:layout>
        <c:manualLayout>
          <c:xMode val="edge"/>
          <c:yMode val="edge"/>
          <c:x val="0.20255885924707173"/>
          <c:y val="3.584229390681003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65247977378708"/>
          <c:y val="0.31182904846077109"/>
          <c:w val="0.65671710162611363"/>
          <c:h val="0.440861758168676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Data!$G$6:$G$53</c:f>
              <c:numCache>
                <c:formatCode>_(* #,##0_);_(* \(#,##0\);_(* "-"??_);_(@_)</c:formatCode>
                <c:ptCount val="48"/>
                <c:pt idx="0">
                  <c:v>5080</c:v>
                </c:pt>
                <c:pt idx="1">
                  <c:v>3171</c:v>
                </c:pt>
                <c:pt idx="2">
                  <c:v>3586</c:v>
                </c:pt>
                <c:pt idx="3">
                  <c:v>3513</c:v>
                </c:pt>
                <c:pt idx="4">
                  <c:v>4106</c:v>
                </c:pt>
                <c:pt idx="5">
                  <c:v>3633</c:v>
                </c:pt>
                <c:pt idx="6">
                  <c:v>3327</c:v>
                </c:pt>
                <c:pt idx="7">
                  <c:v>4339</c:v>
                </c:pt>
                <c:pt idx="8">
                  <c:v>4223</c:v>
                </c:pt>
                <c:pt idx="9">
                  <c:v>4766</c:v>
                </c:pt>
                <c:pt idx="10">
                  <c:v>4289</c:v>
                </c:pt>
                <c:pt idx="11">
                  <c:v>4483</c:v>
                </c:pt>
                <c:pt idx="12">
                  <c:v>3986</c:v>
                </c:pt>
                <c:pt idx="13">
                  <c:v>3974</c:v>
                </c:pt>
                <c:pt idx="14">
                  <c:v>4752</c:v>
                </c:pt>
                <c:pt idx="15">
                  <c:v>3564</c:v>
                </c:pt>
                <c:pt idx="16">
                  <c:v>3618</c:v>
                </c:pt>
                <c:pt idx="17">
                  <c:v>3722</c:v>
                </c:pt>
                <c:pt idx="18">
                  <c:v>4165</c:v>
                </c:pt>
                <c:pt idx="19">
                  <c:v>3540</c:v>
                </c:pt>
                <c:pt idx="20">
                  <c:v>4563</c:v>
                </c:pt>
                <c:pt idx="21">
                  <c:v>3146</c:v>
                </c:pt>
                <c:pt idx="22">
                  <c:v>4254</c:v>
                </c:pt>
                <c:pt idx="23">
                  <c:v>4533</c:v>
                </c:pt>
                <c:pt idx="24">
                  <c:v>3567</c:v>
                </c:pt>
                <c:pt idx="25">
                  <c:v>4593</c:v>
                </c:pt>
                <c:pt idx="26">
                  <c:v>5017</c:v>
                </c:pt>
                <c:pt idx="27">
                  <c:v>3752</c:v>
                </c:pt>
                <c:pt idx="28">
                  <c:v>4911</c:v>
                </c:pt>
                <c:pt idx="29">
                  <c:v>4655</c:v>
                </c:pt>
                <c:pt idx="30">
                  <c:v>3328</c:v>
                </c:pt>
                <c:pt idx="31">
                  <c:v>3710</c:v>
                </c:pt>
                <c:pt idx="32">
                  <c:v>4127</c:v>
                </c:pt>
                <c:pt idx="33">
                  <c:v>3877</c:v>
                </c:pt>
                <c:pt idx="34">
                  <c:v>4004</c:v>
                </c:pt>
                <c:pt idx="35">
                  <c:v>4091</c:v>
                </c:pt>
                <c:pt idx="36">
                  <c:v>4376</c:v>
                </c:pt>
                <c:pt idx="37">
                  <c:v>3341</c:v>
                </c:pt>
                <c:pt idx="38">
                  <c:v>3095</c:v>
                </c:pt>
                <c:pt idx="39">
                  <c:v>4521</c:v>
                </c:pt>
                <c:pt idx="40">
                  <c:v>4074</c:v>
                </c:pt>
                <c:pt idx="41">
                  <c:v>3249</c:v>
                </c:pt>
                <c:pt idx="42">
                  <c:v>3320</c:v>
                </c:pt>
                <c:pt idx="43">
                  <c:v>3366</c:v>
                </c:pt>
                <c:pt idx="44">
                  <c:v>3872</c:v>
                </c:pt>
                <c:pt idx="45">
                  <c:v>3331</c:v>
                </c:pt>
                <c:pt idx="46">
                  <c:v>3553</c:v>
                </c:pt>
                <c:pt idx="47">
                  <c:v>4103</c:v>
                </c:pt>
              </c:numCache>
            </c:numRef>
          </c:xVal>
          <c:yVal>
            <c:numRef>
              <c:f>Data!$F$6:$F$53</c:f>
              <c:numCache>
                <c:formatCode>_(* #,##0.00_);_(* \(#,##0.00\);_(* "-"??_);_(@_)</c:formatCode>
                <c:ptCount val="48"/>
                <c:pt idx="0">
                  <c:v>220310.66482128002</c:v>
                </c:pt>
                <c:pt idx="1">
                  <c:v>195134.37521184</c:v>
                </c:pt>
                <c:pt idx="2">
                  <c:v>184893.48454608</c:v>
                </c:pt>
                <c:pt idx="3">
                  <c:v>186603.72735888002</c:v>
                </c:pt>
                <c:pt idx="4">
                  <c:v>198209.56497840004</c:v>
                </c:pt>
                <c:pt idx="5">
                  <c:v>193337.53782624003</c:v>
                </c:pt>
                <c:pt idx="6">
                  <c:v>187512.97037328</c:v>
                </c:pt>
                <c:pt idx="7">
                  <c:v>202484.08957824</c:v>
                </c:pt>
                <c:pt idx="8">
                  <c:v>199860.27402240006</c:v>
                </c:pt>
                <c:pt idx="9">
                  <c:v>212455.45463616002</c:v>
                </c:pt>
                <c:pt idx="10">
                  <c:v>206418.73047983999</c:v>
                </c:pt>
                <c:pt idx="11">
                  <c:v>198482.33788271999</c:v>
                </c:pt>
                <c:pt idx="12">
                  <c:v>198444.83479200001</c:v>
                </c:pt>
                <c:pt idx="13">
                  <c:v>200943.979632</c:v>
                </c:pt>
                <c:pt idx="14">
                  <c:v>213367.541688</c:v>
                </c:pt>
                <c:pt idx="15">
                  <c:v>200298.76516800001</c:v>
                </c:pt>
                <c:pt idx="16">
                  <c:v>187961.16095999998</c:v>
                </c:pt>
                <c:pt idx="17">
                  <c:v>188660.49703200001</c:v>
                </c:pt>
                <c:pt idx="18">
                  <c:v>199182.37435200001</c:v>
                </c:pt>
                <c:pt idx="19">
                  <c:v>191004.70550400004</c:v>
                </c:pt>
                <c:pt idx="20">
                  <c:v>207329.26816800004</c:v>
                </c:pt>
                <c:pt idx="21">
                  <c:v>192601.82354400001</c:v>
                </c:pt>
                <c:pt idx="22">
                  <c:v>198385.40714400003</c:v>
                </c:pt>
                <c:pt idx="23">
                  <c:v>211255.73776800002</c:v>
                </c:pt>
                <c:pt idx="24">
                  <c:v>204378.2568</c:v>
                </c:pt>
                <c:pt idx="25">
                  <c:v>211072.19039999999</c:v>
                </c:pt>
                <c:pt idx="26">
                  <c:v>216282.51360000001</c:v>
                </c:pt>
                <c:pt idx="27">
                  <c:v>203869.5012</c:v>
                </c:pt>
                <c:pt idx="28">
                  <c:v>211445.69400000002</c:v>
                </c:pt>
                <c:pt idx="29">
                  <c:v>212552.6796</c:v>
                </c:pt>
                <c:pt idx="30">
                  <c:v>194517.3456</c:v>
                </c:pt>
                <c:pt idx="31">
                  <c:v>192665.43359999999</c:v>
                </c:pt>
                <c:pt idx="32">
                  <c:v>195987.4308</c:v>
                </c:pt>
                <c:pt idx="33">
                  <c:v>194717.1024</c:v>
                </c:pt>
                <c:pt idx="34">
                  <c:v>199738.07280000002</c:v>
                </c:pt>
                <c:pt idx="35">
                  <c:v>195556.70520000003</c:v>
                </c:pt>
                <c:pt idx="36">
                  <c:v>203724.6</c:v>
                </c:pt>
                <c:pt idx="37">
                  <c:v>189892.38</c:v>
                </c:pt>
                <c:pt idx="38">
                  <c:v>179997.36000000002</c:v>
                </c:pt>
                <c:pt idx="39">
                  <c:v>206818.26</c:v>
                </c:pt>
                <c:pt idx="40">
                  <c:v>204467.16</c:v>
                </c:pt>
                <c:pt idx="41">
                  <c:v>188718.36000000002</c:v>
                </c:pt>
                <c:pt idx="42">
                  <c:v>180060.6</c:v>
                </c:pt>
                <c:pt idx="43">
                  <c:v>174516.9</c:v>
                </c:pt>
                <c:pt idx="44">
                  <c:v>196930.38</c:v>
                </c:pt>
                <c:pt idx="45">
                  <c:v>188425.62</c:v>
                </c:pt>
                <c:pt idx="46">
                  <c:v>184807.67999999999</c:v>
                </c:pt>
                <c:pt idx="47">
                  <c:v>200273.94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D3-444A-8A30-F4BB1D9F4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97312"/>
        <c:axId val="78015488"/>
      </c:scatterChart>
      <c:valAx>
        <c:axId val="57597312"/>
        <c:scaling>
          <c:orientation val="minMax"/>
          <c:max val="5500"/>
          <c:min val="300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Chairs</a:t>
                </a:r>
              </a:p>
            </c:rich>
          </c:tx>
          <c:layout>
            <c:manualLayout>
              <c:xMode val="edge"/>
              <c:yMode val="edge"/>
              <c:x val="0.47334799567964453"/>
              <c:y val="0.8638022935305129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15488"/>
        <c:crosses val="autoZero"/>
        <c:crossBetween val="midCat"/>
      </c:valAx>
      <c:valAx>
        <c:axId val="78015488"/>
        <c:scaling>
          <c:orientation val="minMax"/>
          <c:max val="240000"/>
          <c:min val="16000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Labour Costs at 20X5 Pay Level</a:t>
                </a:r>
              </a:p>
            </c:rich>
          </c:tx>
          <c:layout>
            <c:manualLayout>
              <c:xMode val="edge"/>
              <c:yMode val="edge"/>
              <c:x val="3.4115138592750532E-2"/>
              <c:y val="0.17720430107526883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597312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Adjusted Labour Cost
Against Lagged Number of Chairs Produced</a:t>
            </a:r>
          </a:p>
        </c:rich>
      </c:tx>
      <c:layout>
        <c:manualLayout>
          <c:xMode val="edge"/>
          <c:yMode val="edge"/>
          <c:x val="0.14925395519589901"/>
          <c:y val="1.8248175182481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65247977378708"/>
          <c:y val="0.31751881400906351"/>
          <c:w val="0.65671710162611363"/>
          <c:h val="0.430657701759419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Data!$H$6:$H$53</c:f>
              <c:numCache>
                <c:formatCode>_(* #,##0_);_(* \(#,##0\);_(* "-"??_);_(@_)</c:formatCode>
                <c:ptCount val="48"/>
                <c:pt idx="0">
                  <c:v>3693</c:v>
                </c:pt>
                <c:pt idx="1">
                  <c:v>5080</c:v>
                </c:pt>
                <c:pt idx="2">
                  <c:v>3171</c:v>
                </c:pt>
                <c:pt idx="3">
                  <c:v>3586</c:v>
                </c:pt>
                <c:pt idx="4">
                  <c:v>3513</c:v>
                </c:pt>
                <c:pt idx="5">
                  <c:v>4106</c:v>
                </c:pt>
                <c:pt idx="6">
                  <c:v>3633</c:v>
                </c:pt>
                <c:pt idx="7">
                  <c:v>3327</c:v>
                </c:pt>
                <c:pt idx="8">
                  <c:v>4339</c:v>
                </c:pt>
                <c:pt idx="9">
                  <c:v>4223</c:v>
                </c:pt>
                <c:pt idx="10">
                  <c:v>4766</c:v>
                </c:pt>
                <c:pt idx="11">
                  <c:v>4289</c:v>
                </c:pt>
                <c:pt idx="12">
                  <c:v>4483</c:v>
                </c:pt>
                <c:pt idx="13">
                  <c:v>3986</c:v>
                </c:pt>
                <c:pt idx="14">
                  <c:v>3974</c:v>
                </c:pt>
                <c:pt idx="15">
                  <c:v>4752</c:v>
                </c:pt>
                <c:pt idx="16">
                  <c:v>3564</c:v>
                </c:pt>
                <c:pt idx="17">
                  <c:v>3618</c:v>
                </c:pt>
                <c:pt idx="18">
                  <c:v>3722</c:v>
                </c:pt>
                <c:pt idx="19">
                  <c:v>4165</c:v>
                </c:pt>
                <c:pt idx="20">
                  <c:v>3540</c:v>
                </c:pt>
                <c:pt idx="21">
                  <c:v>4563</c:v>
                </c:pt>
                <c:pt idx="22">
                  <c:v>3146</c:v>
                </c:pt>
                <c:pt idx="23">
                  <c:v>4254</c:v>
                </c:pt>
                <c:pt idx="24">
                  <c:v>4533</c:v>
                </c:pt>
                <c:pt idx="25">
                  <c:v>3567</c:v>
                </c:pt>
                <c:pt idx="26">
                  <c:v>4593</c:v>
                </c:pt>
                <c:pt idx="27">
                  <c:v>5017</c:v>
                </c:pt>
                <c:pt idx="28">
                  <c:v>3752</c:v>
                </c:pt>
                <c:pt idx="29">
                  <c:v>4911</c:v>
                </c:pt>
                <c:pt idx="30">
                  <c:v>4655</c:v>
                </c:pt>
                <c:pt idx="31">
                  <c:v>3328</c:v>
                </c:pt>
                <c:pt idx="32">
                  <c:v>3710</c:v>
                </c:pt>
                <c:pt idx="33">
                  <c:v>4127</c:v>
                </c:pt>
                <c:pt idx="34">
                  <c:v>3877</c:v>
                </c:pt>
                <c:pt idx="35">
                  <c:v>4004</c:v>
                </c:pt>
                <c:pt idx="36">
                  <c:v>4091</c:v>
                </c:pt>
                <c:pt idx="37">
                  <c:v>4376</c:v>
                </c:pt>
                <c:pt idx="38">
                  <c:v>3341</c:v>
                </c:pt>
                <c:pt idx="39">
                  <c:v>3095</c:v>
                </c:pt>
                <c:pt idx="40">
                  <c:v>4521</c:v>
                </c:pt>
                <c:pt idx="41">
                  <c:v>4074</c:v>
                </c:pt>
                <c:pt idx="42">
                  <c:v>3249</c:v>
                </c:pt>
                <c:pt idx="43">
                  <c:v>3320</c:v>
                </c:pt>
                <c:pt idx="44">
                  <c:v>3366</c:v>
                </c:pt>
                <c:pt idx="45">
                  <c:v>3872</c:v>
                </c:pt>
                <c:pt idx="46">
                  <c:v>3331</c:v>
                </c:pt>
                <c:pt idx="47">
                  <c:v>3553</c:v>
                </c:pt>
              </c:numCache>
            </c:numRef>
          </c:xVal>
          <c:yVal>
            <c:numRef>
              <c:f>Data!$F$6:$F$53</c:f>
              <c:numCache>
                <c:formatCode>_(* #,##0.00_);_(* \(#,##0.00\);_(* "-"??_);_(@_)</c:formatCode>
                <c:ptCount val="48"/>
                <c:pt idx="0">
                  <c:v>220310.66482128002</c:v>
                </c:pt>
                <c:pt idx="1">
                  <c:v>195134.37521184</c:v>
                </c:pt>
                <c:pt idx="2">
                  <c:v>184893.48454608</c:v>
                </c:pt>
                <c:pt idx="3">
                  <c:v>186603.72735888002</c:v>
                </c:pt>
                <c:pt idx="4">
                  <c:v>198209.56497840004</c:v>
                </c:pt>
                <c:pt idx="5">
                  <c:v>193337.53782624003</c:v>
                </c:pt>
                <c:pt idx="6">
                  <c:v>187512.97037328</c:v>
                </c:pt>
                <c:pt idx="7">
                  <c:v>202484.08957824</c:v>
                </c:pt>
                <c:pt idx="8">
                  <c:v>199860.27402240006</c:v>
                </c:pt>
                <c:pt idx="9">
                  <c:v>212455.45463616002</c:v>
                </c:pt>
                <c:pt idx="10">
                  <c:v>206418.73047983999</c:v>
                </c:pt>
                <c:pt idx="11">
                  <c:v>198482.33788271999</c:v>
                </c:pt>
                <c:pt idx="12">
                  <c:v>198444.83479200001</c:v>
                </c:pt>
                <c:pt idx="13">
                  <c:v>200943.979632</c:v>
                </c:pt>
                <c:pt idx="14">
                  <c:v>213367.541688</c:v>
                </c:pt>
                <c:pt idx="15">
                  <c:v>200298.76516800001</c:v>
                </c:pt>
                <c:pt idx="16">
                  <c:v>187961.16095999998</c:v>
                </c:pt>
                <c:pt idx="17">
                  <c:v>188660.49703200001</c:v>
                </c:pt>
                <c:pt idx="18">
                  <c:v>199182.37435200001</c:v>
                </c:pt>
                <c:pt idx="19">
                  <c:v>191004.70550400004</c:v>
                </c:pt>
                <c:pt idx="20">
                  <c:v>207329.26816800004</c:v>
                </c:pt>
                <c:pt idx="21">
                  <c:v>192601.82354400001</c:v>
                </c:pt>
                <c:pt idx="22">
                  <c:v>198385.40714400003</c:v>
                </c:pt>
                <c:pt idx="23">
                  <c:v>211255.73776800002</c:v>
                </c:pt>
                <c:pt idx="24">
                  <c:v>204378.2568</c:v>
                </c:pt>
                <c:pt idx="25">
                  <c:v>211072.19039999999</c:v>
                </c:pt>
                <c:pt idx="26">
                  <c:v>216282.51360000001</c:v>
                </c:pt>
                <c:pt idx="27">
                  <c:v>203869.5012</c:v>
                </c:pt>
                <c:pt idx="28">
                  <c:v>211445.69400000002</c:v>
                </c:pt>
                <c:pt idx="29">
                  <c:v>212552.6796</c:v>
                </c:pt>
                <c:pt idx="30">
                  <c:v>194517.3456</c:v>
                </c:pt>
                <c:pt idx="31">
                  <c:v>192665.43359999999</c:v>
                </c:pt>
                <c:pt idx="32">
                  <c:v>195987.4308</c:v>
                </c:pt>
                <c:pt idx="33">
                  <c:v>194717.1024</c:v>
                </c:pt>
                <c:pt idx="34">
                  <c:v>199738.07280000002</c:v>
                </c:pt>
                <c:pt idx="35">
                  <c:v>195556.70520000003</c:v>
                </c:pt>
                <c:pt idx="36">
                  <c:v>203724.6</c:v>
                </c:pt>
                <c:pt idx="37">
                  <c:v>189892.38</c:v>
                </c:pt>
                <c:pt idx="38">
                  <c:v>179997.36000000002</c:v>
                </c:pt>
                <c:pt idx="39">
                  <c:v>206818.26</c:v>
                </c:pt>
                <c:pt idx="40">
                  <c:v>204467.16</c:v>
                </c:pt>
                <c:pt idx="41">
                  <c:v>188718.36000000002</c:v>
                </c:pt>
                <c:pt idx="42">
                  <c:v>180060.6</c:v>
                </c:pt>
                <c:pt idx="43">
                  <c:v>174516.9</c:v>
                </c:pt>
                <c:pt idx="44">
                  <c:v>196930.38</c:v>
                </c:pt>
                <c:pt idx="45">
                  <c:v>188425.62</c:v>
                </c:pt>
                <c:pt idx="46">
                  <c:v>184807.67999999999</c:v>
                </c:pt>
                <c:pt idx="47">
                  <c:v>200273.94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88-415B-B12A-402F6AE30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69120"/>
        <c:axId val="87350272"/>
      </c:scatterChart>
      <c:valAx>
        <c:axId val="78069120"/>
        <c:scaling>
          <c:orientation val="minMax"/>
          <c:max val="5500"/>
          <c:min val="300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Lagged Number of Chairs</a:t>
                </a:r>
              </a:p>
            </c:rich>
          </c:tx>
          <c:layout>
            <c:manualLayout>
              <c:xMode val="edge"/>
              <c:yMode val="edge"/>
              <c:x val="0.4179108954664249"/>
              <c:y val="0.8613154012682721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_);_(* \(#,##0\);_(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50272"/>
        <c:crosses val="autoZero"/>
        <c:crossBetween val="midCat"/>
      </c:valAx>
      <c:valAx>
        <c:axId val="87350272"/>
        <c:scaling>
          <c:orientation val="minMax"/>
          <c:max val="240000"/>
          <c:min val="160000"/>
        </c:scaling>
        <c:delete val="0"/>
        <c:axPos val="l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Labour Costs at 20X5 Pay Level</a:t>
                </a:r>
              </a:p>
            </c:rich>
          </c:tx>
          <c:layout>
            <c:manualLayout>
              <c:xMode val="edge"/>
              <c:yMode val="edge"/>
              <c:x val="3.6958066808813077E-2"/>
              <c:y val="0.18070578768894766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_);\(\$#,##0\)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69120"/>
        <c:crosses val="autoZero"/>
        <c:crossBetween val="midCat"/>
        <c:majorUnit val="2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16</xdr:col>
      <xdr:colOff>200025</xdr:colOff>
      <xdr:row>18</xdr:row>
      <xdr:rowOff>28575</xdr:rowOff>
    </xdr:to>
    <xdr:graphicFrame macro="">
      <xdr:nvGraphicFramePr>
        <xdr:cNvPr id="10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</xdr:colOff>
      <xdr:row>20</xdr:row>
      <xdr:rowOff>19050</xdr:rowOff>
    </xdr:from>
    <xdr:to>
      <xdr:col>16</xdr:col>
      <xdr:colOff>219075</xdr:colOff>
      <xdr:row>36</xdr:row>
      <xdr:rowOff>85725</xdr:rowOff>
    </xdr:to>
    <xdr:graphicFrame macro="">
      <xdr:nvGraphicFramePr>
        <xdr:cNvPr id="10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</xdr:colOff>
      <xdr:row>37</xdr:row>
      <xdr:rowOff>142875</xdr:rowOff>
    </xdr:from>
    <xdr:to>
      <xdr:col>16</xdr:col>
      <xdr:colOff>219075</xdr:colOff>
      <xdr:row>54</xdr:row>
      <xdr:rowOff>0</xdr:rowOff>
    </xdr:to>
    <xdr:graphicFrame macro="">
      <xdr:nvGraphicFramePr>
        <xdr:cNvPr id="103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workbookViewId="0">
      <selection activeCell="T47" sqref="T47"/>
    </sheetView>
  </sheetViews>
  <sheetFormatPr defaultRowHeight="12.75" x14ac:dyDescent="0.2"/>
  <cols>
    <col min="1" max="1" width="6.28515625" style="8" customWidth="1"/>
    <col min="2" max="2" width="5.42578125" style="8" customWidth="1"/>
    <col min="3" max="3" width="11.28515625" bestFit="1" customWidth="1"/>
    <col min="4" max="4" width="10.7109375" customWidth="1"/>
    <col min="6" max="6" width="11.28515625" bestFit="1" customWidth="1"/>
    <col min="7" max="7" width="10.7109375" customWidth="1"/>
    <col min="8" max="8" width="9.28515625" bestFit="1" customWidth="1"/>
  </cols>
  <sheetData>
    <row r="1" spans="1:8" x14ac:dyDescent="0.2">
      <c r="A1" s="10" t="s">
        <v>45</v>
      </c>
    </row>
    <row r="3" spans="1:8" x14ac:dyDescent="0.2">
      <c r="C3" s="1" t="s">
        <v>1</v>
      </c>
      <c r="D3" s="1" t="s">
        <v>1</v>
      </c>
      <c r="F3" s="1">
        <v>2013</v>
      </c>
      <c r="G3" s="1" t="s">
        <v>1</v>
      </c>
      <c r="H3" s="1" t="s">
        <v>5</v>
      </c>
    </row>
    <row r="4" spans="1:8" x14ac:dyDescent="0.2">
      <c r="C4" s="1" t="s">
        <v>46</v>
      </c>
      <c r="D4" s="1" t="s">
        <v>3</v>
      </c>
      <c r="F4" s="1" t="s">
        <v>46</v>
      </c>
      <c r="G4" s="1" t="s">
        <v>3</v>
      </c>
      <c r="H4" s="1" t="s">
        <v>3</v>
      </c>
    </row>
    <row r="5" spans="1:8" ht="13.5" thickBot="1" x14ac:dyDescent="0.25">
      <c r="A5" s="8" t="s">
        <v>31</v>
      </c>
      <c r="B5" s="8" t="s">
        <v>0</v>
      </c>
      <c r="C5" s="1" t="s">
        <v>2</v>
      </c>
      <c r="D5" s="1" t="s">
        <v>4</v>
      </c>
      <c r="F5" s="1" t="s">
        <v>2</v>
      </c>
      <c r="G5" s="1" t="s">
        <v>4</v>
      </c>
      <c r="H5" s="1" t="s">
        <v>4</v>
      </c>
    </row>
    <row r="6" spans="1:8" ht="14.25" thickTop="1" thickBot="1" x14ac:dyDescent="0.25">
      <c r="A6" s="8">
        <v>2009</v>
      </c>
      <c r="B6" s="8" t="s">
        <v>32</v>
      </c>
      <c r="C6" s="2">
        <v>203533</v>
      </c>
      <c r="D6" s="2">
        <v>5080</v>
      </c>
      <c r="F6" s="3">
        <f t="shared" ref="F6:F16" si="0">C6*1.02*1.02*1.02*1.02</f>
        <v>220310.66482128002</v>
      </c>
      <c r="G6" s="2">
        <v>5080</v>
      </c>
      <c r="H6" s="9">
        <v>3693</v>
      </c>
    </row>
    <row r="7" spans="1:8" ht="13.5" thickTop="1" x14ac:dyDescent="0.2">
      <c r="A7" s="8">
        <v>2009</v>
      </c>
      <c r="B7" s="8" t="s">
        <v>33</v>
      </c>
      <c r="C7" s="2">
        <v>180274</v>
      </c>
      <c r="D7" s="2">
        <v>3171</v>
      </c>
      <c r="F7" s="3">
        <f t="shared" si="0"/>
        <v>195134.37521184</v>
      </c>
      <c r="G7" s="2">
        <v>3171</v>
      </c>
      <c r="H7" s="2">
        <f t="shared" ref="H7:H53" si="1">D6</f>
        <v>5080</v>
      </c>
    </row>
    <row r="8" spans="1:8" x14ac:dyDescent="0.2">
      <c r="A8" s="8">
        <v>2009</v>
      </c>
      <c r="B8" s="8" t="s">
        <v>34</v>
      </c>
      <c r="C8" s="2">
        <v>170813</v>
      </c>
      <c r="D8" s="2">
        <v>3586</v>
      </c>
      <c r="F8" s="3">
        <f t="shared" si="0"/>
        <v>184893.48454608</v>
      </c>
      <c r="G8" s="2">
        <v>3586</v>
      </c>
      <c r="H8" s="2">
        <f t="shared" si="1"/>
        <v>3171</v>
      </c>
    </row>
    <row r="9" spans="1:8" x14ac:dyDescent="0.2">
      <c r="A9" s="8">
        <v>2009</v>
      </c>
      <c r="B9" s="8" t="s">
        <v>35</v>
      </c>
      <c r="C9" s="2">
        <v>172393</v>
      </c>
      <c r="D9" s="2">
        <v>3513</v>
      </c>
      <c r="F9" s="3">
        <f t="shared" si="0"/>
        <v>186603.72735888002</v>
      </c>
      <c r="G9" s="2">
        <v>3513</v>
      </c>
      <c r="H9" s="2">
        <f t="shared" si="1"/>
        <v>3586</v>
      </c>
    </row>
    <row r="10" spans="1:8" x14ac:dyDescent="0.2">
      <c r="A10" s="8">
        <v>2009</v>
      </c>
      <c r="B10" s="8" t="s">
        <v>36</v>
      </c>
      <c r="C10" s="2">
        <v>183115</v>
      </c>
      <c r="D10" s="2">
        <v>4106</v>
      </c>
      <c r="F10" s="3">
        <f t="shared" si="0"/>
        <v>198209.56497840004</v>
      </c>
      <c r="G10" s="2">
        <v>4106</v>
      </c>
      <c r="H10" s="2">
        <f t="shared" si="1"/>
        <v>3513</v>
      </c>
    </row>
    <row r="11" spans="1:8" x14ac:dyDescent="0.2">
      <c r="A11" s="8">
        <v>2009</v>
      </c>
      <c r="B11" s="8" t="s">
        <v>37</v>
      </c>
      <c r="C11" s="2">
        <v>178614</v>
      </c>
      <c r="D11" s="2">
        <v>3633</v>
      </c>
      <c r="F11" s="3">
        <f t="shared" si="0"/>
        <v>193337.53782624003</v>
      </c>
      <c r="G11" s="2">
        <v>3633</v>
      </c>
      <c r="H11" s="2">
        <f t="shared" si="1"/>
        <v>4106</v>
      </c>
    </row>
    <row r="12" spans="1:8" x14ac:dyDescent="0.2">
      <c r="A12" s="8">
        <v>2009</v>
      </c>
      <c r="B12" s="8" t="s">
        <v>38</v>
      </c>
      <c r="C12" s="2">
        <v>173233</v>
      </c>
      <c r="D12" s="2">
        <v>3327</v>
      </c>
      <c r="F12" s="3">
        <f t="shared" si="0"/>
        <v>187512.97037328</v>
      </c>
      <c r="G12" s="2">
        <v>3327</v>
      </c>
      <c r="H12" s="2">
        <f t="shared" si="1"/>
        <v>3633</v>
      </c>
    </row>
    <row r="13" spans="1:8" x14ac:dyDescent="0.2">
      <c r="A13" s="8">
        <v>2009</v>
      </c>
      <c r="B13" s="8" t="s">
        <v>39</v>
      </c>
      <c r="C13" s="2">
        <v>187064</v>
      </c>
      <c r="D13" s="2">
        <v>4339</v>
      </c>
      <c r="F13" s="3">
        <f t="shared" si="0"/>
        <v>202484.08957824</v>
      </c>
      <c r="G13" s="2">
        <v>4339</v>
      </c>
      <c r="H13" s="2">
        <f t="shared" si="1"/>
        <v>3327</v>
      </c>
    </row>
    <row r="14" spans="1:8" x14ac:dyDescent="0.2">
      <c r="A14" s="8">
        <v>2009</v>
      </c>
      <c r="B14" s="8" t="s">
        <v>40</v>
      </c>
      <c r="C14" s="2">
        <v>184640</v>
      </c>
      <c r="D14" s="2">
        <v>4223</v>
      </c>
      <c r="F14" s="3">
        <f t="shared" si="0"/>
        <v>199860.27402240006</v>
      </c>
      <c r="G14" s="2">
        <v>4223</v>
      </c>
      <c r="H14" s="2">
        <f t="shared" si="1"/>
        <v>4339</v>
      </c>
    </row>
    <row r="15" spans="1:8" x14ac:dyDescent="0.2">
      <c r="A15" s="8">
        <v>2009</v>
      </c>
      <c r="B15" s="8" t="s">
        <v>41</v>
      </c>
      <c r="C15" s="2">
        <v>196276</v>
      </c>
      <c r="D15" s="2">
        <v>4766</v>
      </c>
      <c r="F15" s="3">
        <f t="shared" si="0"/>
        <v>212455.45463616002</v>
      </c>
      <c r="G15" s="2">
        <v>4766</v>
      </c>
      <c r="H15" s="2">
        <f t="shared" si="1"/>
        <v>4223</v>
      </c>
    </row>
    <row r="16" spans="1:8" x14ac:dyDescent="0.2">
      <c r="A16" s="8">
        <v>2009</v>
      </c>
      <c r="B16" s="8" t="s">
        <v>42</v>
      </c>
      <c r="C16" s="2">
        <v>190699</v>
      </c>
      <c r="D16" s="2">
        <v>4289</v>
      </c>
      <c r="F16" s="3">
        <f t="shared" si="0"/>
        <v>206418.73047983999</v>
      </c>
      <c r="G16" s="2">
        <v>4289</v>
      </c>
      <c r="H16" s="2">
        <f t="shared" si="1"/>
        <v>4766</v>
      </c>
    </row>
    <row r="17" spans="1:8" x14ac:dyDescent="0.2">
      <c r="A17" s="8">
        <v>2009</v>
      </c>
      <c r="B17" s="8" t="s">
        <v>43</v>
      </c>
      <c r="C17" s="2">
        <v>183367</v>
      </c>
      <c r="D17" s="2">
        <v>4483</v>
      </c>
      <c r="F17" s="3">
        <f>C17*1.02*1.02*1.02*1.02</f>
        <v>198482.33788271999</v>
      </c>
      <c r="G17" s="2">
        <v>4483</v>
      </c>
      <c r="H17" s="2">
        <f t="shared" si="1"/>
        <v>4289</v>
      </c>
    </row>
    <row r="18" spans="1:8" x14ac:dyDescent="0.2">
      <c r="A18" s="8">
        <v>2010</v>
      </c>
      <c r="B18" s="8" t="s">
        <v>32</v>
      </c>
      <c r="C18" s="2">
        <v>186999</v>
      </c>
      <c r="D18" s="2">
        <v>3986</v>
      </c>
      <c r="F18" s="3">
        <f t="shared" ref="F18:F28" si="2">C18*1.02*1.02*1.02</f>
        <v>198444.83479200001</v>
      </c>
      <c r="G18" s="2">
        <v>3986</v>
      </c>
      <c r="H18" s="2">
        <f t="shared" si="1"/>
        <v>4483</v>
      </c>
    </row>
    <row r="19" spans="1:8" x14ac:dyDescent="0.2">
      <c r="A19" s="8">
        <v>2010</v>
      </c>
      <c r="B19" s="8" t="s">
        <v>33</v>
      </c>
      <c r="C19" s="2">
        <v>189354</v>
      </c>
      <c r="D19" s="2">
        <v>3974</v>
      </c>
      <c r="F19" s="3">
        <f t="shared" si="2"/>
        <v>200943.979632</v>
      </c>
      <c r="G19" s="2">
        <v>3974</v>
      </c>
      <c r="H19" s="2">
        <f t="shared" si="1"/>
        <v>3986</v>
      </c>
    </row>
    <row r="20" spans="1:8" x14ac:dyDescent="0.2">
      <c r="A20" s="8">
        <v>2010</v>
      </c>
      <c r="B20" s="8" t="s">
        <v>34</v>
      </c>
      <c r="C20" s="2">
        <v>201061</v>
      </c>
      <c r="D20" s="2">
        <v>4752</v>
      </c>
      <c r="F20" s="3">
        <f t="shared" si="2"/>
        <v>213367.541688</v>
      </c>
      <c r="G20" s="2">
        <v>4752</v>
      </c>
      <c r="H20" s="2">
        <f t="shared" si="1"/>
        <v>3974</v>
      </c>
    </row>
    <row r="21" spans="1:8" x14ac:dyDescent="0.2">
      <c r="A21" s="8">
        <v>2010</v>
      </c>
      <c r="B21" s="8" t="s">
        <v>35</v>
      </c>
      <c r="C21" s="2">
        <v>188746</v>
      </c>
      <c r="D21" s="2">
        <v>3564</v>
      </c>
      <c r="F21" s="3">
        <f t="shared" si="2"/>
        <v>200298.76516800001</v>
      </c>
      <c r="G21" s="2">
        <v>3564</v>
      </c>
      <c r="H21" s="2">
        <f t="shared" si="1"/>
        <v>4752</v>
      </c>
    </row>
    <row r="22" spans="1:8" x14ac:dyDescent="0.2">
      <c r="A22" s="8">
        <v>2010</v>
      </c>
      <c r="B22" s="8" t="s">
        <v>36</v>
      </c>
      <c r="C22" s="2">
        <v>177120</v>
      </c>
      <c r="D22" s="2">
        <v>3618</v>
      </c>
      <c r="F22" s="3">
        <f t="shared" si="2"/>
        <v>187961.16095999998</v>
      </c>
      <c r="G22" s="2">
        <v>3618</v>
      </c>
      <c r="H22" s="2">
        <f t="shared" si="1"/>
        <v>3564</v>
      </c>
    </row>
    <row r="23" spans="1:8" x14ac:dyDescent="0.2">
      <c r="A23" s="8">
        <v>2010</v>
      </c>
      <c r="B23" s="8" t="s">
        <v>37</v>
      </c>
      <c r="C23" s="2">
        <v>177779</v>
      </c>
      <c r="D23" s="2">
        <v>3722</v>
      </c>
      <c r="F23" s="3">
        <f t="shared" si="2"/>
        <v>188660.49703200001</v>
      </c>
      <c r="G23" s="2">
        <v>3722</v>
      </c>
      <c r="H23" s="2">
        <f t="shared" si="1"/>
        <v>3618</v>
      </c>
    </row>
    <row r="24" spans="1:8" x14ac:dyDescent="0.2">
      <c r="A24" s="8">
        <v>2010</v>
      </c>
      <c r="B24" s="8" t="s">
        <v>38</v>
      </c>
      <c r="C24" s="2">
        <v>187694</v>
      </c>
      <c r="D24" s="2">
        <v>4165</v>
      </c>
      <c r="F24" s="3">
        <f t="shared" si="2"/>
        <v>199182.37435200001</v>
      </c>
      <c r="G24" s="2">
        <v>4165</v>
      </c>
      <c r="H24" s="2">
        <f t="shared" si="1"/>
        <v>3722</v>
      </c>
    </row>
    <row r="25" spans="1:8" x14ac:dyDescent="0.2">
      <c r="A25" s="8">
        <v>2010</v>
      </c>
      <c r="B25" s="8" t="s">
        <v>39</v>
      </c>
      <c r="C25" s="2">
        <v>179988</v>
      </c>
      <c r="D25" s="2">
        <v>3540</v>
      </c>
      <c r="F25" s="3">
        <f t="shared" si="2"/>
        <v>191004.70550400004</v>
      </c>
      <c r="G25" s="2">
        <v>3540</v>
      </c>
      <c r="H25" s="2">
        <f t="shared" si="1"/>
        <v>4165</v>
      </c>
    </row>
    <row r="26" spans="1:8" x14ac:dyDescent="0.2">
      <c r="A26" s="8">
        <v>2010</v>
      </c>
      <c r="B26" s="8" t="s">
        <v>40</v>
      </c>
      <c r="C26" s="2">
        <v>195371</v>
      </c>
      <c r="D26" s="2">
        <v>4563</v>
      </c>
      <c r="F26" s="3">
        <f t="shared" si="2"/>
        <v>207329.26816800004</v>
      </c>
      <c r="G26" s="2">
        <v>4563</v>
      </c>
      <c r="H26" s="2">
        <f t="shared" si="1"/>
        <v>3540</v>
      </c>
    </row>
    <row r="27" spans="1:8" x14ac:dyDescent="0.2">
      <c r="A27" s="8">
        <v>2010</v>
      </c>
      <c r="B27" s="8" t="s">
        <v>41</v>
      </c>
      <c r="C27" s="2">
        <v>181493</v>
      </c>
      <c r="D27" s="2">
        <v>3146</v>
      </c>
      <c r="F27" s="3">
        <f t="shared" si="2"/>
        <v>192601.82354400001</v>
      </c>
      <c r="G27" s="2">
        <v>3146</v>
      </c>
      <c r="H27" s="2">
        <f t="shared" si="1"/>
        <v>4563</v>
      </c>
    </row>
    <row r="28" spans="1:8" x14ac:dyDescent="0.2">
      <c r="A28" s="8">
        <v>2010</v>
      </c>
      <c r="B28" s="8" t="s">
        <v>42</v>
      </c>
      <c r="C28" s="2">
        <v>186943</v>
      </c>
      <c r="D28" s="2">
        <v>4254</v>
      </c>
      <c r="F28" s="3">
        <f t="shared" si="2"/>
        <v>198385.40714400003</v>
      </c>
      <c r="G28" s="2">
        <v>4254</v>
      </c>
      <c r="H28" s="2">
        <f t="shared" si="1"/>
        <v>3146</v>
      </c>
    </row>
    <row r="29" spans="1:8" x14ac:dyDescent="0.2">
      <c r="A29" s="8">
        <v>2010</v>
      </c>
      <c r="B29" s="8" t="s">
        <v>43</v>
      </c>
      <c r="C29" s="2">
        <v>199071</v>
      </c>
      <c r="D29" s="2">
        <v>4533</v>
      </c>
      <c r="F29" s="3">
        <f>C29*1.02*1.02*1.02</f>
        <v>211255.73776800002</v>
      </c>
      <c r="G29" s="2">
        <v>4533</v>
      </c>
      <c r="H29" s="2">
        <f t="shared" si="1"/>
        <v>4254</v>
      </c>
    </row>
    <row r="30" spans="1:8" x14ac:dyDescent="0.2">
      <c r="A30" s="8">
        <v>2011</v>
      </c>
      <c r="B30" s="8" t="s">
        <v>32</v>
      </c>
      <c r="C30" s="2">
        <v>196442</v>
      </c>
      <c r="D30" s="2">
        <v>3567</v>
      </c>
      <c r="F30" s="3">
        <f t="shared" ref="F30:F40" si="3">C30*1.02*1.02</f>
        <v>204378.2568</v>
      </c>
      <c r="G30" s="2">
        <v>3567</v>
      </c>
      <c r="H30" s="2">
        <f t="shared" si="1"/>
        <v>4533</v>
      </c>
    </row>
    <row r="31" spans="1:8" x14ac:dyDescent="0.2">
      <c r="A31" s="8">
        <v>2011</v>
      </c>
      <c r="B31" s="8" t="s">
        <v>33</v>
      </c>
      <c r="C31" s="2">
        <v>202876</v>
      </c>
      <c r="D31" s="2">
        <v>4593</v>
      </c>
      <c r="F31" s="3">
        <f t="shared" si="3"/>
        <v>211072.19039999999</v>
      </c>
      <c r="G31" s="2">
        <v>4593</v>
      </c>
      <c r="H31" s="2">
        <f t="shared" si="1"/>
        <v>3567</v>
      </c>
    </row>
    <row r="32" spans="1:8" x14ac:dyDescent="0.2">
      <c r="A32" s="8">
        <v>2011</v>
      </c>
      <c r="B32" s="8" t="s">
        <v>34</v>
      </c>
      <c r="C32" s="2">
        <v>207884</v>
      </c>
      <c r="D32" s="2">
        <v>5017</v>
      </c>
      <c r="F32" s="3">
        <f t="shared" si="3"/>
        <v>216282.51360000001</v>
      </c>
      <c r="G32" s="2">
        <v>5017</v>
      </c>
      <c r="H32" s="2">
        <f t="shared" si="1"/>
        <v>4593</v>
      </c>
    </row>
    <row r="33" spans="1:8" x14ac:dyDescent="0.2">
      <c r="A33" s="8">
        <v>2011</v>
      </c>
      <c r="B33" s="8" t="s">
        <v>35</v>
      </c>
      <c r="C33" s="2">
        <v>195953</v>
      </c>
      <c r="D33" s="2">
        <v>3752</v>
      </c>
      <c r="F33" s="3">
        <f t="shared" si="3"/>
        <v>203869.5012</v>
      </c>
      <c r="G33" s="2">
        <v>3752</v>
      </c>
      <c r="H33" s="2">
        <f t="shared" si="1"/>
        <v>5017</v>
      </c>
    </row>
    <row r="34" spans="1:8" x14ac:dyDescent="0.2">
      <c r="A34" s="8">
        <v>2011</v>
      </c>
      <c r="B34" s="8" t="s">
        <v>36</v>
      </c>
      <c r="C34" s="2">
        <v>203235</v>
      </c>
      <c r="D34" s="2">
        <v>4911</v>
      </c>
      <c r="F34" s="3">
        <f t="shared" si="3"/>
        <v>211445.69400000002</v>
      </c>
      <c r="G34" s="2">
        <v>4911</v>
      </c>
      <c r="H34" s="2">
        <f t="shared" si="1"/>
        <v>3752</v>
      </c>
    </row>
    <row r="35" spans="1:8" x14ac:dyDescent="0.2">
      <c r="A35" s="8">
        <v>2011</v>
      </c>
      <c r="B35" s="8" t="s">
        <v>37</v>
      </c>
      <c r="C35" s="2">
        <v>204299</v>
      </c>
      <c r="D35" s="2">
        <v>4655</v>
      </c>
      <c r="F35" s="3">
        <f t="shared" si="3"/>
        <v>212552.6796</v>
      </c>
      <c r="G35" s="2">
        <v>4655</v>
      </c>
      <c r="H35" s="2">
        <f t="shared" si="1"/>
        <v>4911</v>
      </c>
    </row>
    <row r="36" spans="1:8" x14ac:dyDescent="0.2">
      <c r="A36" s="8">
        <v>2011</v>
      </c>
      <c r="B36" s="8" t="s">
        <v>38</v>
      </c>
      <c r="C36" s="2">
        <v>186964</v>
      </c>
      <c r="D36" s="2">
        <v>3328</v>
      </c>
      <c r="F36" s="3">
        <f t="shared" si="3"/>
        <v>194517.3456</v>
      </c>
      <c r="G36" s="2">
        <v>3328</v>
      </c>
      <c r="H36" s="2">
        <f t="shared" si="1"/>
        <v>4655</v>
      </c>
    </row>
    <row r="37" spans="1:8" x14ac:dyDescent="0.2">
      <c r="A37" s="8">
        <v>2011</v>
      </c>
      <c r="B37" s="8" t="s">
        <v>39</v>
      </c>
      <c r="C37" s="2">
        <v>185184</v>
      </c>
      <c r="D37" s="2">
        <v>3710</v>
      </c>
      <c r="F37" s="3">
        <f t="shared" si="3"/>
        <v>192665.43359999999</v>
      </c>
      <c r="G37" s="2">
        <v>3710</v>
      </c>
      <c r="H37" s="2">
        <f t="shared" si="1"/>
        <v>3328</v>
      </c>
    </row>
    <row r="38" spans="1:8" x14ac:dyDescent="0.2">
      <c r="A38" s="8">
        <v>2011</v>
      </c>
      <c r="B38" s="8" t="s">
        <v>40</v>
      </c>
      <c r="C38" s="2">
        <v>188377</v>
      </c>
      <c r="D38" s="2">
        <v>4127</v>
      </c>
      <c r="F38" s="3">
        <f t="shared" si="3"/>
        <v>195987.4308</v>
      </c>
      <c r="G38" s="2">
        <v>4127</v>
      </c>
      <c r="H38" s="2">
        <f t="shared" si="1"/>
        <v>3710</v>
      </c>
    </row>
    <row r="39" spans="1:8" x14ac:dyDescent="0.2">
      <c r="A39" s="8">
        <v>2011</v>
      </c>
      <c r="B39" s="8" t="s">
        <v>41</v>
      </c>
      <c r="C39" s="2">
        <v>187156</v>
      </c>
      <c r="D39" s="2">
        <v>3877</v>
      </c>
      <c r="F39" s="3">
        <f t="shared" si="3"/>
        <v>194717.1024</v>
      </c>
      <c r="G39" s="2">
        <v>3877</v>
      </c>
      <c r="H39" s="2">
        <f t="shared" si="1"/>
        <v>4127</v>
      </c>
    </row>
    <row r="40" spans="1:8" x14ac:dyDescent="0.2">
      <c r="A40" s="8">
        <v>2011</v>
      </c>
      <c r="B40" s="8" t="s">
        <v>42</v>
      </c>
      <c r="C40" s="2">
        <v>191982</v>
      </c>
      <c r="D40" s="2">
        <v>4004</v>
      </c>
      <c r="F40" s="3">
        <f t="shared" si="3"/>
        <v>199738.07280000002</v>
      </c>
      <c r="G40" s="2">
        <v>4004</v>
      </c>
      <c r="H40" s="2">
        <f t="shared" si="1"/>
        <v>3877</v>
      </c>
    </row>
    <row r="41" spans="1:8" x14ac:dyDescent="0.2">
      <c r="A41" s="8">
        <v>2011</v>
      </c>
      <c r="B41" s="8" t="s">
        <v>43</v>
      </c>
      <c r="C41" s="2">
        <v>187963</v>
      </c>
      <c r="D41" s="2">
        <v>4091</v>
      </c>
      <c r="F41" s="3">
        <f>C41*1.02*1.02</f>
        <v>195556.70520000003</v>
      </c>
      <c r="G41" s="2">
        <v>4091</v>
      </c>
      <c r="H41" s="2">
        <f t="shared" si="1"/>
        <v>4004</v>
      </c>
    </row>
    <row r="42" spans="1:8" x14ac:dyDescent="0.2">
      <c r="A42" s="8">
        <v>2012</v>
      </c>
      <c r="B42" s="8" t="s">
        <v>32</v>
      </c>
      <c r="C42" s="2">
        <v>199730</v>
      </c>
      <c r="D42" s="2">
        <v>4376</v>
      </c>
      <c r="F42" s="3">
        <f t="shared" ref="F42:F52" si="4">C42*1.02</f>
        <v>203724.6</v>
      </c>
      <c r="G42" s="2">
        <v>4376</v>
      </c>
      <c r="H42" s="2">
        <f t="shared" si="1"/>
        <v>4091</v>
      </c>
    </row>
    <row r="43" spans="1:8" x14ac:dyDescent="0.2">
      <c r="A43" s="8">
        <v>2012</v>
      </c>
      <c r="B43" s="8" t="s">
        <v>33</v>
      </c>
      <c r="C43" s="2">
        <v>186169</v>
      </c>
      <c r="D43" s="2">
        <v>3341</v>
      </c>
      <c r="F43" s="3">
        <f t="shared" si="4"/>
        <v>189892.38</v>
      </c>
      <c r="G43" s="2">
        <v>3341</v>
      </c>
      <c r="H43" s="2">
        <f t="shared" si="1"/>
        <v>4376</v>
      </c>
    </row>
    <row r="44" spans="1:8" x14ac:dyDescent="0.2">
      <c r="A44" s="8">
        <v>2012</v>
      </c>
      <c r="B44" s="8" t="s">
        <v>34</v>
      </c>
      <c r="C44" s="2">
        <v>176468</v>
      </c>
      <c r="D44" s="2">
        <v>3095</v>
      </c>
      <c r="F44" s="3">
        <f t="shared" si="4"/>
        <v>179997.36000000002</v>
      </c>
      <c r="G44" s="2">
        <v>3095</v>
      </c>
      <c r="H44" s="2">
        <f t="shared" si="1"/>
        <v>3341</v>
      </c>
    </row>
    <row r="45" spans="1:8" x14ac:dyDescent="0.2">
      <c r="A45" s="8">
        <v>2012</v>
      </c>
      <c r="B45" s="8" t="s">
        <v>35</v>
      </c>
      <c r="C45" s="2">
        <v>202763</v>
      </c>
      <c r="D45" s="2">
        <v>4521</v>
      </c>
      <c r="F45" s="3">
        <f t="shared" si="4"/>
        <v>206818.26</v>
      </c>
      <c r="G45" s="2">
        <v>4521</v>
      </c>
      <c r="H45" s="2">
        <f t="shared" si="1"/>
        <v>3095</v>
      </c>
    </row>
    <row r="46" spans="1:8" x14ac:dyDescent="0.2">
      <c r="A46" s="8">
        <v>2012</v>
      </c>
      <c r="B46" s="8" t="s">
        <v>36</v>
      </c>
      <c r="C46" s="2">
        <v>200458</v>
      </c>
      <c r="D46" s="2">
        <v>4074</v>
      </c>
      <c r="F46" s="3">
        <f t="shared" si="4"/>
        <v>204467.16</v>
      </c>
      <c r="G46" s="2">
        <v>4074</v>
      </c>
      <c r="H46" s="2">
        <f t="shared" si="1"/>
        <v>4521</v>
      </c>
    </row>
    <row r="47" spans="1:8" x14ac:dyDescent="0.2">
      <c r="A47" s="8">
        <v>2012</v>
      </c>
      <c r="B47" s="8" t="s">
        <v>37</v>
      </c>
      <c r="C47" s="2">
        <v>185018</v>
      </c>
      <c r="D47" s="2">
        <v>3249</v>
      </c>
      <c r="F47" s="3">
        <f t="shared" si="4"/>
        <v>188718.36000000002</v>
      </c>
      <c r="G47" s="2">
        <v>3249</v>
      </c>
      <c r="H47" s="2">
        <f t="shared" si="1"/>
        <v>4074</v>
      </c>
    </row>
    <row r="48" spans="1:8" x14ac:dyDescent="0.2">
      <c r="A48" s="8">
        <v>2012</v>
      </c>
      <c r="B48" s="8" t="s">
        <v>38</v>
      </c>
      <c r="C48" s="2">
        <v>176530</v>
      </c>
      <c r="D48" s="2">
        <v>3320</v>
      </c>
      <c r="F48" s="3">
        <f t="shared" si="4"/>
        <v>180060.6</v>
      </c>
      <c r="G48" s="2">
        <v>3320</v>
      </c>
      <c r="H48" s="2">
        <f t="shared" si="1"/>
        <v>3249</v>
      </c>
    </row>
    <row r="49" spans="1:8" x14ac:dyDescent="0.2">
      <c r="A49" s="8">
        <v>2012</v>
      </c>
      <c r="B49" s="8" t="s">
        <v>39</v>
      </c>
      <c r="C49" s="2">
        <v>171095</v>
      </c>
      <c r="D49" s="2">
        <v>3366</v>
      </c>
      <c r="F49" s="3">
        <f t="shared" si="4"/>
        <v>174516.9</v>
      </c>
      <c r="G49" s="2">
        <v>3366</v>
      </c>
      <c r="H49" s="2">
        <f t="shared" si="1"/>
        <v>3320</v>
      </c>
    </row>
    <row r="50" spans="1:8" x14ac:dyDescent="0.2">
      <c r="A50" s="8">
        <v>2012</v>
      </c>
      <c r="B50" s="8" t="s">
        <v>40</v>
      </c>
      <c r="C50" s="2">
        <v>193069</v>
      </c>
      <c r="D50" s="2">
        <v>3872</v>
      </c>
      <c r="F50" s="3">
        <f t="shared" si="4"/>
        <v>196930.38</v>
      </c>
      <c r="G50" s="2">
        <v>3872</v>
      </c>
      <c r="H50" s="2">
        <f t="shared" si="1"/>
        <v>3366</v>
      </c>
    </row>
    <row r="51" spans="1:8" x14ac:dyDescent="0.2">
      <c r="A51" s="8">
        <v>2012</v>
      </c>
      <c r="B51" s="8" t="s">
        <v>41</v>
      </c>
      <c r="C51" s="2">
        <v>184731</v>
      </c>
      <c r="D51" s="2">
        <v>3331</v>
      </c>
      <c r="F51" s="3">
        <f t="shared" si="4"/>
        <v>188425.62</v>
      </c>
      <c r="G51" s="2">
        <v>3331</v>
      </c>
      <c r="H51" s="2">
        <f t="shared" si="1"/>
        <v>3872</v>
      </c>
    </row>
    <row r="52" spans="1:8" x14ac:dyDescent="0.2">
      <c r="A52" s="8">
        <v>2012</v>
      </c>
      <c r="B52" s="8" t="s">
        <v>42</v>
      </c>
      <c r="C52" s="2">
        <v>181184</v>
      </c>
      <c r="D52" s="2">
        <v>3553</v>
      </c>
      <c r="F52" s="3">
        <f t="shared" si="4"/>
        <v>184807.67999999999</v>
      </c>
      <c r="G52" s="2">
        <v>3553</v>
      </c>
      <c r="H52" s="2">
        <f t="shared" si="1"/>
        <v>3331</v>
      </c>
    </row>
    <row r="53" spans="1:8" x14ac:dyDescent="0.2">
      <c r="A53" s="8">
        <v>2012</v>
      </c>
      <c r="B53" s="8" t="s">
        <v>43</v>
      </c>
      <c r="C53" s="2">
        <v>196347</v>
      </c>
      <c r="D53" s="2">
        <v>4103</v>
      </c>
      <c r="F53" s="3">
        <f>C53*1.02</f>
        <v>200273.94</v>
      </c>
      <c r="G53" s="2">
        <v>4103</v>
      </c>
      <c r="H53" s="2">
        <f t="shared" si="1"/>
        <v>3553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workbookViewId="0">
      <selection activeCell="A2" sqref="A2"/>
    </sheetView>
  </sheetViews>
  <sheetFormatPr defaultRowHeight="12.75" x14ac:dyDescent="0.2"/>
  <cols>
    <col min="1" max="1" width="19.28515625" customWidth="1"/>
    <col min="2" max="2" width="10.5703125" customWidth="1"/>
    <col min="3" max="3" width="12.5703125" customWidth="1"/>
    <col min="4" max="4" width="10.5703125" customWidth="1"/>
    <col min="5" max="5" width="10.42578125" customWidth="1"/>
  </cols>
  <sheetData>
    <row r="3" spans="1:6" x14ac:dyDescent="0.2">
      <c r="A3" t="s">
        <v>6</v>
      </c>
    </row>
    <row r="4" spans="1:6" ht="13.5" thickBot="1" x14ac:dyDescent="0.25"/>
    <row r="5" spans="1:6" x14ac:dyDescent="0.2">
      <c r="A5" s="7" t="s">
        <v>7</v>
      </c>
      <c r="B5" s="7"/>
    </row>
    <row r="6" spans="1:6" x14ac:dyDescent="0.2">
      <c r="A6" s="4" t="s">
        <v>8</v>
      </c>
      <c r="B6" s="4">
        <v>0.77489914403319604</v>
      </c>
    </row>
    <row r="7" spans="1:6" x14ac:dyDescent="0.2">
      <c r="A7" s="4" t="s">
        <v>9</v>
      </c>
      <c r="B7" s="4">
        <v>0.60046868342337989</v>
      </c>
    </row>
    <row r="8" spans="1:6" x14ac:dyDescent="0.2">
      <c r="A8" s="4" t="s">
        <v>10</v>
      </c>
      <c r="B8" s="4">
        <v>0.59178322001954031</v>
      </c>
    </row>
    <row r="9" spans="1:6" x14ac:dyDescent="0.2">
      <c r="A9" s="4" t="s">
        <v>11</v>
      </c>
      <c r="B9" s="4">
        <v>6216.7994515014288</v>
      </c>
    </row>
    <row r="10" spans="1:6" ht="13.5" thickBot="1" x14ac:dyDescent="0.25">
      <c r="A10" s="5" t="s">
        <v>12</v>
      </c>
      <c r="B10" s="5">
        <v>48</v>
      </c>
    </row>
    <row r="12" spans="1:6" ht="13.5" thickBot="1" x14ac:dyDescent="0.25">
      <c r="A12" t="s">
        <v>13</v>
      </c>
    </row>
    <row r="13" spans="1:6" x14ac:dyDescent="0.2">
      <c r="A13" s="6"/>
      <c r="B13" s="6" t="s">
        <v>18</v>
      </c>
      <c r="C13" s="6" t="s">
        <v>19</v>
      </c>
      <c r="D13" s="6" t="s">
        <v>20</v>
      </c>
      <c r="E13" s="6" t="s">
        <v>21</v>
      </c>
      <c r="F13" s="6" t="s">
        <v>22</v>
      </c>
    </row>
    <row r="14" spans="1:6" x14ac:dyDescent="0.2">
      <c r="A14" s="4" t="s">
        <v>14</v>
      </c>
      <c r="B14" s="4">
        <v>1</v>
      </c>
      <c r="C14" s="4">
        <v>2671966955.4838305</v>
      </c>
      <c r="D14" s="4">
        <v>2671966955.4838305</v>
      </c>
      <c r="E14" s="4">
        <v>69.134904553041096</v>
      </c>
      <c r="F14" s="4">
        <v>1.0204504610844551E-10</v>
      </c>
    </row>
    <row r="15" spans="1:6" x14ac:dyDescent="0.2">
      <c r="A15" s="4" t="s">
        <v>15</v>
      </c>
      <c r="B15" s="4">
        <v>46</v>
      </c>
      <c r="C15" s="4">
        <v>1777835389.3286693</v>
      </c>
      <c r="D15" s="4">
        <v>38648595.420188464</v>
      </c>
      <c r="E15" s="4"/>
      <c r="F15" s="4"/>
    </row>
    <row r="16" spans="1:6" ht="13.5" thickBot="1" x14ac:dyDescent="0.25">
      <c r="A16" s="5" t="s">
        <v>16</v>
      </c>
      <c r="B16" s="5">
        <v>47</v>
      </c>
      <c r="C16" s="5">
        <v>4449802344.8125</v>
      </c>
      <c r="D16" s="5"/>
      <c r="E16" s="5"/>
      <c r="F16" s="5"/>
    </row>
    <row r="17" spans="1:9" ht="13.5" thickBot="1" x14ac:dyDescent="0.25"/>
    <row r="18" spans="1:9" x14ac:dyDescent="0.2">
      <c r="A18" s="6"/>
      <c r="B18" s="6" t="s">
        <v>23</v>
      </c>
      <c r="C18" s="6" t="s">
        <v>11</v>
      </c>
      <c r="D18" s="6" t="s">
        <v>24</v>
      </c>
      <c r="E18" s="6" t="s">
        <v>25</v>
      </c>
      <c r="F18" s="6" t="s">
        <v>26</v>
      </c>
      <c r="G18" s="6" t="s">
        <v>27</v>
      </c>
      <c r="H18" s="6" t="s">
        <v>28</v>
      </c>
      <c r="I18" s="6" t="s">
        <v>29</v>
      </c>
    </row>
    <row r="19" spans="1:9" x14ac:dyDescent="0.2">
      <c r="A19" s="4" t="s">
        <v>17</v>
      </c>
      <c r="B19" s="4">
        <v>133194.03737168387</v>
      </c>
      <c r="C19" s="4">
        <v>6710.609693140299</v>
      </c>
      <c r="D19" s="4">
        <v>19.848276604112009</v>
      </c>
      <c r="E19" s="4">
        <v>3.4371025318449468E-24</v>
      </c>
      <c r="F19" s="4">
        <v>119686.28086633705</v>
      </c>
      <c r="G19" s="4">
        <v>146701.79387703066</v>
      </c>
      <c r="H19" s="4">
        <v>119686.28086633705</v>
      </c>
      <c r="I19" s="4">
        <v>146701.79387703066</v>
      </c>
    </row>
    <row r="20" spans="1:9" ht="13.5" thickBot="1" x14ac:dyDescent="0.25">
      <c r="A20" s="5" t="s">
        <v>30</v>
      </c>
      <c r="B20" s="5">
        <v>13.95729628934286</v>
      </c>
      <c r="C20" s="5">
        <v>1.678620853773217</v>
      </c>
      <c r="D20" s="5">
        <v>8.3147401975672715</v>
      </c>
      <c r="E20" s="5">
        <v>1.0204504610844664E-10</v>
      </c>
      <c r="F20" s="5">
        <v>10.578407813569317</v>
      </c>
      <c r="G20" s="5">
        <v>17.336184765116403</v>
      </c>
      <c r="H20" s="5">
        <v>10.578407813569317</v>
      </c>
      <c r="I20" s="5">
        <v>17.336184765116403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0"/>
  <sheetViews>
    <sheetView workbookViewId="0">
      <selection activeCell="A2" sqref="A2"/>
    </sheetView>
  </sheetViews>
  <sheetFormatPr defaultRowHeight="12.75" x14ac:dyDescent="0.2"/>
  <cols>
    <col min="1" max="1" width="17.28515625" customWidth="1"/>
  </cols>
  <sheetData>
    <row r="3" spans="1:6" x14ac:dyDescent="0.2">
      <c r="A3" t="s">
        <v>6</v>
      </c>
    </row>
    <row r="4" spans="1:6" ht="13.5" thickBot="1" x14ac:dyDescent="0.25"/>
    <row r="5" spans="1:6" x14ac:dyDescent="0.2">
      <c r="A5" s="7" t="s">
        <v>7</v>
      </c>
      <c r="B5" s="7"/>
    </row>
    <row r="6" spans="1:6" x14ac:dyDescent="0.2">
      <c r="A6" s="4" t="s">
        <v>8</v>
      </c>
      <c r="B6" s="4">
        <v>0.86472225173706985</v>
      </c>
    </row>
    <row r="7" spans="1:6" x14ac:dyDescent="0.2">
      <c r="A7" s="4" t="s">
        <v>9</v>
      </c>
      <c r="B7" s="4">
        <v>0.74774457264922833</v>
      </c>
    </row>
    <row r="8" spans="1:6" x14ac:dyDescent="0.2">
      <c r="A8" s="4" t="s">
        <v>10</v>
      </c>
      <c r="B8" s="4">
        <v>0.74226075901116817</v>
      </c>
    </row>
    <row r="9" spans="1:6" x14ac:dyDescent="0.2">
      <c r="A9" s="4" t="s">
        <v>11</v>
      </c>
      <c r="B9" s="4">
        <v>5148.9050861268061</v>
      </c>
    </row>
    <row r="10" spans="1:6" ht="13.5" thickBot="1" x14ac:dyDescent="0.25">
      <c r="A10" s="5" t="s">
        <v>12</v>
      </c>
      <c r="B10" s="5">
        <v>48</v>
      </c>
    </row>
    <row r="12" spans="1:6" ht="13.5" thickBot="1" x14ac:dyDescent="0.25">
      <c r="A12" t="s">
        <v>13</v>
      </c>
    </row>
    <row r="13" spans="1:6" x14ac:dyDescent="0.2">
      <c r="A13" s="6"/>
      <c r="B13" s="6" t="s">
        <v>18</v>
      </c>
      <c r="C13" s="6" t="s">
        <v>19</v>
      </c>
      <c r="D13" s="6" t="s">
        <v>20</v>
      </c>
      <c r="E13" s="6" t="s">
        <v>21</v>
      </c>
      <c r="F13" s="6" t="s">
        <v>22</v>
      </c>
    </row>
    <row r="14" spans="1:6" x14ac:dyDescent="0.2">
      <c r="A14" s="4" t="s">
        <v>14</v>
      </c>
      <c r="B14" s="4">
        <v>1</v>
      </c>
      <c r="C14" s="4">
        <v>3614933850.6132698</v>
      </c>
      <c r="D14" s="4">
        <v>3614933850.6132698</v>
      </c>
      <c r="E14" s="4">
        <v>136.35484755709575</v>
      </c>
      <c r="F14" s="4">
        <v>2.3477590331885843E-15</v>
      </c>
    </row>
    <row r="15" spans="1:6" x14ac:dyDescent="0.2">
      <c r="A15" s="4" t="s">
        <v>15</v>
      </c>
      <c r="B15" s="4">
        <v>46</v>
      </c>
      <c r="C15" s="4">
        <v>1219516284.9533546</v>
      </c>
      <c r="D15" s="4">
        <v>26511223.585942492</v>
      </c>
      <c r="E15" s="4"/>
      <c r="F15" s="4"/>
    </row>
    <row r="16" spans="1:6" ht="13.5" thickBot="1" x14ac:dyDescent="0.25">
      <c r="A16" s="5" t="s">
        <v>16</v>
      </c>
      <c r="B16" s="5">
        <v>47</v>
      </c>
      <c r="C16" s="5">
        <v>4834450135.5666246</v>
      </c>
      <c r="D16" s="5"/>
      <c r="E16" s="5"/>
      <c r="F16" s="5"/>
    </row>
    <row r="17" spans="1:9" ht="13.5" thickBot="1" x14ac:dyDescent="0.25"/>
    <row r="18" spans="1:9" x14ac:dyDescent="0.2">
      <c r="A18" s="6"/>
      <c r="B18" s="6" t="s">
        <v>23</v>
      </c>
      <c r="C18" s="6" t="s">
        <v>11</v>
      </c>
      <c r="D18" s="6" t="s">
        <v>24</v>
      </c>
      <c r="E18" s="6" t="s">
        <v>25</v>
      </c>
      <c r="F18" s="6" t="s">
        <v>26</v>
      </c>
      <c r="G18" s="6" t="s">
        <v>27</v>
      </c>
      <c r="H18" s="6" t="s">
        <v>28</v>
      </c>
      <c r="I18" s="6" t="s">
        <v>29</v>
      </c>
    </row>
    <row r="19" spans="1:9" x14ac:dyDescent="0.2">
      <c r="A19" s="4" t="s">
        <v>17</v>
      </c>
      <c r="B19" s="4">
        <v>133735.97409741543</v>
      </c>
      <c r="C19" s="4">
        <v>5557.8907844095174</v>
      </c>
      <c r="D19" s="4">
        <v>24.062360936015377</v>
      </c>
      <c r="E19" s="4">
        <v>1.0527374710367133E-27</v>
      </c>
      <c r="F19" s="4">
        <v>122548.52037382049</v>
      </c>
      <c r="G19" s="4">
        <v>144923.42782101038</v>
      </c>
      <c r="H19" s="4">
        <v>122548.52037382049</v>
      </c>
      <c r="I19" s="4">
        <v>144923.42782101038</v>
      </c>
    </row>
    <row r="20" spans="1:9" ht="13.5" thickBot="1" x14ac:dyDescent="0.25">
      <c r="A20" s="5" t="s">
        <v>30</v>
      </c>
      <c r="B20" s="5">
        <v>16.23438846476984</v>
      </c>
      <c r="C20" s="5">
        <v>1.3902747738764585</v>
      </c>
      <c r="D20" s="5">
        <v>11.677107842145489</v>
      </c>
      <c r="E20" s="5">
        <v>2.3477590331886072E-15</v>
      </c>
      <c r="F20" s="5">
        <v>13.435910535075013</v>
      </c>
      <c r="G20" s="5">
        <v>19.032866394464666</v>
      </c>
      <c r="H20" s="5">
        <v>13.435910535075013</v>
      </c>
      <c r="I20" s="5">
        <v>19.032866394464666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workbookViewId="0"/>
  </sheetViews>
  <sheetFormatPr defaultRowHeight="12.75" x14ac:dyDescent="0.2"/>
  <cols>
    <col min="1" max="1" width="17.28515625" customWidth="1"/>
  </cols>
  <sheetData>
    <row r="3" spans="1:6" x14ac:dyDescent="0.2">
      <c r="A3" t="s">
        <v>6</v>
      </c>
    </row>
    <row r="4" spans="1:6" ht="13.5" thickBot="1" x14ac:dyDescent="0.25"/>
    <row r="5" spans="1:6" x14ac:dyDescent="0.2">
      <c r="A5" s="7" t="s">
        <v>7</v>
      </c>
      <c r="B5" s="7"/>
    </row>
    <row r="6" spans="1:6" x14ac:dyDescent="0.2">
      <c r="A6" s="4" t="s">
        <v>8</v>
      </c>
      <c r="B6" s="4">
        <v>0.93254104310751607</v>
      </c>
    </row>
    <row r="7" spans="1:6" x14ac:dyDescent="0.2">
      <c r="A7" s="4" t="s">
        <v>9</v>
      </c>
      <c r="B7" s="4">
        <v>0.86963279708005414</v>
      </c>
    </row>
    <row r="8" spans="1:6" x14ac:dyDescent="0.2">
      <c r="A8" s="4" t="s">
        <v>10</v>
      </c>
      <c r="B8" s="4">
        <v>0.86383869917250111</v>
      </c>
    </row>
    <row r="9" spans="1:6" x14ac:dyDescent="0.2">
      <c r="A9" s="4" t="s">
        <v>11</v>
      </c>
      <c r="B9" s="4">
        <v>3742.4108148796695</v>
      </c>
    </row>
    <row r="10" spans="1:6" ht="13.5" thickBot="1" x14ac:dyDescent="0.25">
      <c r="A10" s="5" t="s">
        <v>12</v>
      </c>
      <c r="B10" s="5">
        <v>48</v>
      </c>
    </row>
    <row r="12" spans="1:6" ht="13.5" thickBot="1" x14ac:dyDescent="0.25">
      <c r="A12" t="s">
        <v>13</v>
      </c>
    </row>
    <row r="13" spans="1:6" x14ac:dyDescent="0.2">
      <c r="A13" s="6"/>
      <c r="B13" s="6" t="s">
        <v>18</v>
      </c>
      <c r="C13" s="6" t="s">
        <v>19</v>
      </c>
      <c r="D13" s="6" t="s">
        <v>20</v>
      </c>
      <c r="E13" s="6" t="s">
        <v>21</v>
      </c>
      <c r="F13" s="6" t="s">
        <v>22</v>
      </c>
    </row>
    <row r="14" spans="1:6" x14ac:dyDescent="0.2">
      <c r="A14" s="4" t="s">
        <v>14</v>
      </c>
      <c r="B14" s="4">
        <v>2</v>
      </c>
      <c r="C14" s="4">
        <v>4204196393.7368507</v>
      </c>
      <c r="D14" s="4">
        <v>2102098196.8684254</v>
      </c>
      <c r="E14" s="4">
        <v>150.089420468095</v>
      </c>
      <c r="F14" s="4">
        <v>1.2339223268051319E-20</v>
      </c>
    </row>
    <row r="15" spans="1:6" x14ac:dyDescent="0.2">
      <c r="A15" s="4" t="s">
        <v>15</v>
      </c>
      <c r="B15" s="4">
        <v>45</v>
      </c>
      <c r="C15" s="4">
        <v>630253741.82977402</v>
      </c>
      <c r="D15" s="4">
        <v>14005638.707328312</v>
      </c>
      <c r="E15" s="4"/>
      <c r="F15" s="4"/>
    </row>
    <row r="16" spans="1:6" ht="13.5" thickBot="1" x14ac:dyDescent="0.25">
      <c r="A16" s="5" t="s">
        <v>16</v>
      </c>
      <c r="B16" s="5">
        <v>47</v>
      </c>
      <c r="C16" s="5">
        <v>4834450135.5666246</v>
      </c>
      <c r="D16" s="5"/>
      <c r="E16" s="5"/>
      <c r="F16" s="5"/>
    </row>
    <row r="17" spans="1:9" ht="13.5" thickBot="1" x14ac:dyDescent="0.25"/>
    <row r="18" spans="1:9" x14ac:dyDescent="0.2">
      <c r="A18" s="6"/>
      <c r="B18" s="6" t="s">
        <v>23</v>
      </c>
      <c r="C18" s="6" t="s">
        <v>11</v>
      </c>
      <c r="D18" s="6" t="s">
        <v>24</v>
      </c>
      <c r="E18" s="6" t="s">
        <v>25</v>
      </c>
      <c r="F18" s="6" t="s">
        <v>26</v>
      </c>
      <c r="G18" s="6" t="s">
        <v>27</v>
      </c>
      <c r="H18" s="6" t="s">
        <v>28</v>
      </c>
      <c r="I18" s="6" t="s">
        <v>29</v>
      </c>
    </row>
    <row r="19" spans="1:9" x14ac:dyDescent="0.2">
      <c r="A19" s="4" t="s">
        <v>17</v>
      </c>
      <c r="B19" s="4">
        <v>107748.82825630567</v>
      </c>
      <c r="C19" s="4">
        <v>5689.492433718111</v>
      </c>
      <c r="D19" s="4">
        <v>18.938214526439097</v>
      </c>
      <c r="E19" s="4">
        <v>4.5652161130714252E-23</v>
      </c>
      <c r="F19" s="4">
        <v>96289.602433030028</v>
      </c>
      <c r="G19" s="4">
        <v>119208.05407958131</v>
      </c>
      <c r="H19" s="4">
        <v>96289.602433030028</v>
      </c>
      <c r="I19" s="4">
        <v>119208.05407958131</v>
      </c>
    </row>
    <row r="20" spans="1:9" x14ac:dyDescent="0.2">
      <c r="A20" s="4" t="s">
        <v>30</v>
      </c>
      <c r="B20" s="4">
        <v>16.26498822761377</v>
      </c>
      <c r="C20" s="4">
        <v>1.0105131015996953</v>
      </c>
      <c r="D20" s="4">
        <v>16.09577174394418</v>
      </c>
      <c r="E20" s="4">
        <v>2.7312390425053447E-20</v>
      </c>
      <c r="F20" s="4">
        <v>14.22971039509854</v>
      </c>
      <c r="G20" s="4">
        <v>18.300266060129001</v>
      </c>
      <c r="H20" s="4">
        <v>14.22971039509854</v>
      </c>
      <c r="I20" s="4">
        <v>18.300266060129001</v>
      </c>
    </row>
    <row r="21" spans="1:9" ht="13.5" thickBot="1" x14ac:dyDescent="0.25">
      <c r="A21" s="5" t="s">
        <v>44</v>
      </c>
      <c r="B21" s="5">
        <v>6.5429497136970083</v>
      </c>
      <c r="C21" s="5">
        <v>1.0087199823893305</v>
      </c>
      <c r="D21" s="5">
        <v>6.4863885200319737</v>
      </c>
      <c r="E21" s="5">
        <v>5.9066368687737495E-8</v>
      </c>
      <c r="F21" s="5">
        <v>4.5112834086069409</v>
      </c>
      <c r="G21" s="5">
        <v>8.5746160187870757</v>
      </c>
      <c r="H21" s="5">
        <v>4.5112834086069409</v>
      </c>
      <c r="I21" s="5">
        <v>8.5746160187870757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Regr#1</vt:lpstr>
      <vt:lpstr>Regr#2</vt:lpstr>
      <vt:lpstr>Regr#3</vt:lpstr>
    </vt:vector>
  </TitlesOfParts>
  <Company>WolcottLynch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Meath, Cassidy</cp:lastModifiedBy>
  <dcterms:created xsi:type="dcterms:W3CDTF">2003-12-21T17:33:41Z</dcterms:created>
  <dcterms:modified xsi:type="dcterms:W3CDTF">2016-03-17T13:59:44Z</dcterms:modified>
</cp:coreProperties>
</file>