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F27"/>
  <c r="I8"/>
  <c r="I9"/>
  <c r="C11"/>
  <c r="F11"/>
  <c r="I12"/>
  <c r="I13"/>
  <c r="C15"/>
  <c r="F15"/>
  <c r="I16"/>
  <c r="I17"/>
  <c r="C19"/>
  <c r="F19"/>
  <c r="I20"/>
  <c r="I21"/>
  <c r="C23"/>
  <c r="F23"/>
  <c r="I24"/>
  <c r="I25"/>
  <c r="C27"/>
  <c r="I28"/>
  <c r="I29"/>
  <c r="C31"/>
  <c r="F31"/>
  <c r="I32"/>
  <c r="I33"/>
  <c r="C34"/>
  <c r="C35"/>
  <c r="F35"/>
  <c r="H38"/>
  <c r="H39"/>
  <c r="H40"/>
  <c r="H41"/>
  <c r="G42"/>
  <c r="G44" s="1"/>
  <c r="H43"/>
</calcChain>
</file>

<file path=xl/comments1.xml><?xml version="1.0" encoding="utf-8"?>
<comments xmlns="http://schemas.openxmlformats.org/spreadsheetml/2006/main">
  <authors>
    <author>Michael C. Blue</author>
  </authors>
  <commentList>
    <comment ref="G41" authorId="0">
      <text>
        <r>
          <rPr>
            <b/>
            <sz val="8"/>
            <color indexed="81"/>
            <rFont val="Tahoma"/>
            <family val="2"/>
          </rPr>
          <t>What are the various components of overhead that should be included here?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3" authorId="0">
      <text>
        <r>
          <rPr>
            <b/>
            <sz val="8"/>
            <color indexed="81"/>
            <rFont val="Tahoma"/>
            <family val="2"/>
          </rPr>
          <t xml:space="preserve">If amount is to be deducted, enter it as a negative. 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<sst xmlns="http://schemas.openxmlformats.org/spreadsheetml/2006/main" count="52" uniqueCount="37">
  <si>
    <t>Name:</t>
  </si>
  <si>
    <t>Solution</t>
  </si>
  <si>
    <t>Journal Entries</t>
  </si>
  <si>
    <t>1)</t>
  </si>
  <si>
    <t>Work in Process Inventory</t>
  </si>
  <si>
    <t xml:space="preserve">Accumulated Depreciation </t>
  </si>
  <si>
    <t>Cash</t>
  </si>
  <si>
    <t>Finished Goods Inventory</t>
  </si>
  <si>
    <t>2)</t>
  </si>
  <si>
    <t>Supplies Inventory</t>
  </si>
  <si>
    <t>Wages Payable</t>
  </si>
  <si>
    <t>3)</t>
  </si>
  <si>
    <t>4)</t>
  </si>
  <si>
    <t>5)</t>
  </si>
  <si>
    <t>6)</t>
  </si>
  <si>
    <t>Beginning balance</t>
  </si>
  <si>
    <t>Direct materials</t>
  </si>
  <si>
    <t>Direct labor</t>
  </si>
  <si>
    <t>Overhead</t>
  </si>
  <si>
    <t>Goods completed</t>
  </si>
  <si>
    <t>Ending balance</t>
  </si>
  <si>
    <t>a.</t>
  </si>
  <si>
    <t>Raw Material Inventory</t>
  </si>
  <si>
    <t xml:space="preserve">  To issue direct material to production</t>
  </si>
  <si>
    <t xml:space="preserve">  To pay direct labor payroll</t>
  </si>
  <si>
    <t>Manufacturing Overhead Control</t>
  </si>
  <si>
    <t xml:space="preserve">  To accrue indirect labor costs</t>
  </si>
  <si>
    <t xml:space="preserve">  To depreciate factory assets</t>
  </si>
  <si>
    <t xml:space="preserve">  To pay supervisors' salaries</t>
  </si>
  <si>
    <t xml:space="preserve">  To issue indirect materials to production</t>
  </si>
  <si>
    <t xml:space="preserve">  To transfer completed work to finished goods</t>
  </si>
  <si>
    <t>b.</t>
  </si>
  <si>
    <t>Cost to account for</t>
  </si>
  <si>
    <t>Select accounts from the drop-down lists in columns C and D. Insert amounts in the gray-</t>
  </si>
  <si>
    <t>shaded cells of columns G, J, and L. If an anser is incorrect, the word "wrong" will appear.</t>
  </si>
  <si>
    <t>Problem 2-44</t>
  </si>
  <si>
    <t>7)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</si>
</sst>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9">
    <font>
      <sz val="10"/>
      <name val="Arial"/>
    </font>
    <font>
      <sz val="10"/>
      <name val="Arial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43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10"/>
      <name val="Arial"/>
      <family val="2"/>
    </font>
    <font>
      <b/>
      <sz val="11"/>
      <color indexed="10"/>
      <name val="Arial Narrow"/>
      <family val="2"/>
    </font>
    <font>
      <b/>
      <sz val="8"/>
      <color indexed="10"/>
      <name val="Arial"/>
      <family val="2"/>
    </font>
    <font>
      <b/>
      <sz val="11"/>
      <name val="Arial Narrow"/>
      <family val="2"/>
    </font>
    <font>
      <b/>
      <sz val="9"/>
      <color indexed="10"/>
      <name val="Arial"/>
      <family val="2"/>
    </font>
    <font>
      <b/>
      <sz val="11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1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164" fontId="2" fillId="0" borderId="0" xfId="1" applyNumberFormat="1" applyFont="1" applyBorder="1" applyAlignment="1">
      <alignment horizontal="left"/>
    </xf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right"/>
    </xf>
    <xf numFmtId="0" fontId="3" fillId="0" borderId="0" xfId="0" applyFont="1" applyBorder="1"/>
    <xf numFmtId="164" fontId="4" fillId="0" borderId="0" xfId="1" applyNumberFormat="1" applyFont="1" applyBorder="1"/>
    <xf numFmtId="164" fontId="5" fillId="0" borderId="0" xfId="1" applyNumberFormat="1" applyFont="1" applyBorder="1"/>
    <xf numFmtId="0" fontId="5" fillId="0" borderId="0" xfId="0" applyFont="1" applyBorder="1"/>
    <xf numFmtId="164" fontId="6" fillId="0" borderId="0" xfId="1" applyNumberFormat="1" applyFont="1" applyBorder="1" applyAlignment="1">
      <alignment horizontal="left"/>
    </xf>
    <xf numFmtId="164" fontId="3" fillId="0" borderId="0" xfId="1" applyNumberFormat="1" applyFont="1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right"/>
    </xf>
    <xf numFmtId="164" fontId="2" fillId="2" borderId="0" xfId="1" applyNumberFormat="1" applyFont="1" applyFill="1" applyBorder="1"/>
    <xf numFmtId="164" fontId="5" fillId="2" borderId="0" xfId="1" applyNumberFormat="1" applyFont="1" applyFill="1" applyBorder="1" applyAlignment="1">
      <alignment horizontal="left"/>
    </xf>
    <xf numFmtId="164" fontId="5" fillId="2" borderId="0" xfId="1" applyNumberFormat="1" applyFont="1" applyFill="1" applyBorder="1"/>
    <xf numFmtId="164" fontId="5" fillId="2" borderId="0" xfId="1" applyNumberFormat="1" applyFont="1" applyFill="1" applyBorder="1" applyAlignment="1">
      <alignment horizontal="center"/>
    </xf>
    <xf numFmtId="164" fontId="3" fillId="2" borderId="0" xfId="1" applyNumberFormat="1" applyFont="1" applyFill="1" applyBorder="1"/>
    <xf numFmtId="164" fontId="4" fillId="2" borderId="0" xfId="1" applyNumberFormat="1" applyFont="1" applyFill="1" applyBorder="1"/>
    <xf numFmtId="164" fontId="8" fillId="2" borderId="0" xfId="1" applyNumberFormat="1" applyFont="1" applyFill="1" applyBorder="1" applyAlignment="1">
      <alignment horizontal="center"/>
    </xf>
    <xf numFmtId="164" fontId="2" fillId="3" borderId="1" xfId="1" applyNumberFormat="1" applyFont="1" applyFill="1" applyBorder="1" applyAlignment="1" applyProtection="1">
      <alignment horizontal="right"/>
      <protection locked="0"/>
    </xf>
    <xf numFmtId="164" fontId="3" fillId="2" borderId="0" xfId="1" applyNumberFormat="1" applyFont="1" applyFill="1" applyBorder="1" applyAlignment="1">
      <alignment horizontal="center"/>
    </xf>
    <xf numFmtId="0" fontId="5" fillId="2" borderId="0" xfId="1" applyNumberFormat="1" applyFont="1" applyFill="1" applyBorder="1" applyAlignment="1">
      <alignment horizontal="left"/>
    </xf>
    <xf numFmtId="0" fontId="9" fillId="2" borderId="0" xfId="1" applyNumberFormat="1" applyFont="1" applyFill="1" applyBorder="1" applyAlignment="1">
      <alignment horizontal="right"/>
    </xf>
    <xf numFmtId="0" fontId="3" fillId="2" borderId="0" xfId="0" applyFont="1" applyFill="1" applyBorder="1"/>
    <xf numFmtId="0" fontId="5" fillId="2" borderId="0" xfId="0" applyFont="1" applyFill="1" applyBorder="1"/>
    <xf numFmtId="164" fontId="9" fillId="2" borderId="0" xfId="1" applyNumberFormat="1" applyFont="1" applyFill="1" applyBorder="1"/>
    <xf numFmtId="164" fontId="10" fillId="2" borderId="0" xfId="1" applyNumberFormat="1" applyFont="1" applyFill="1" applyBorder="1" applyAlignment="1">
      <alignment horizontal="center"/>
    </xf>
    <xf numFmtId="0" fontId="11" fillId="2" borderId="0" xfId="1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/>
    </xf>
    <xf numFmtId="0" fontId="5" fillId="2" borderId="0" xfId="1" applyNumberFormat="1" applyFont="1" applyFill="1" applyBorder="1"/>
    <xf numFmtId="0" fontId="3" fillId="2" borderId="0" xfId="1" applyNumberFormat="1" applyFont="1" applyFill="1" applyBorder="1"/>
    <xf numFmtId="164" fontId="12" fillId="2" borderId="0" xfId="1" applyNumberFormat="1" applyFont="1" applyFill="1" applyBorder="1" applyAlignment="1">
      <alignment horizontal="center"/>
    </xf>
    <xf numFmtId="164" fontId="9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 applyAlignment="1">
      <alignment horizontal="left"/>
    </xf>
    <xf numFmtId="0" fontId="9" fillId="2" borderId="0" xfId="1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14" fillId="4" borderId="0" xfId="0" applyFont="1" applyFill="1" applyBorder="1"/>
    <xf numFmtId="165" fontId="5" fillId="3" borderId="1" xfId="2" applyNumberFormat="1" applyFont="1" applyFill="1" applyBorder="1" applyProtection="1">
      <protection locked="0"/>
    </xf>
    <xf numFmtId="164" fontId="5" fillId="3" borderId="2" xfId="1" applyNumberFormat="1" applyFont="1" applyFill="1" applyBorder="1" applyProtection="1">
      <protection locked="0"/>
    </xf>
    <xf numFmtId="164" fontId="5" fillId="3" borderId="3" xfId="1" applyNumberFormat="1" applyFont="1" applyFill="1" applyBorder="1" applyProtection="1">
      <protection locked="0"/>
    </xf>
    <xf numFmtId="0" fontId="15" fillId="2" borderId="0" xfId="0" applyFont="1" applyFill="1" applyBorder="1"/>
    <xf numFmtId="165" fontId="2" fillId="2" borderId="0" xfId="1" applyNumberFormat="1" applyFont="1" applyFill="1"/>
    <xf numFmtId="164" fontId="5" fillId="3" borderId="4" xfId="1" applyNumberFormat="1" applyFont="1" applyFill="1" applyBorder="1" applyProtection="1">
      <protection locked="0"/>
    </xf>
    <xf numFmtId="0" fontId="18" fillId="2" borderId="0" xfId="0" applyFont="1" applyFill="1" applyBorder="1"/>
    <xf numFmtId="0" fontId="2" fillId="0" borderId="0" xfId="0" applyFont="1" applyBorder="1"/>
    <xf numFmtId="165" fontId="2" fillId="2" borderId="5" xfId="1" applyNumberFormat="1" applyFont="1" applyFill="1" applyBorder="1"/>
    <xf numFmtId="0" fontId="11" fillId="2" borderId="0" xfId="1" applyNumberFormat="1" applyFont="1" applyFill="1" applyBorder="1" applyAlignment="1">
      <alignment horizontal="center"/>
    </xf>
    <xf numFmtId="0" fontId="11" fillId="2" borderId="0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center"/>
    </xf>
    <xf numFmtId="0" fontId="5" fillId="3" borderId="1" xfId="1" applyNumberFormat="1" applyFont="1" applyFill="1" applyBorder="1" applyAlignment="1" applyProtection="1">
      <alignment horizontal="left"/>
      <protection locked="0"/>
    </xf>
    <xf numFmtId="0" fontId="5" fillId="3" borderId="0" xfId="1" applyNumberFormat="1" applyFont="1" applyFill="1" applyBorder="1" applyAlignment="1" applyProtection="1">
      <alignment horizontal="left"/>
      <protection locked="0"/>
    </xf>
    <xf numFmtId="164" fontId="11" fillId="2" borderId="0" xfId="1" applyNumberFormat="1" applyFont="1" applyFill="1" applyBorder="1" applyAlignment="1">
      <alignment horizontal="left" vertical="top"/>
    </xf>
    <xf numFmtId="0" fontId="11" fillId="2" borderId="0" xfId="1" applyNumberFormat="1" applyFont="1" applyFill="1" applyBorder="1" applyAlignment="1">
      <alignment horizontal="left" vertical="top"/>
    </xf>
    <xf numFmtId="0" fontId="13" fillId="2" borderId="0" xfId="1" applyNumberFormat="1" applyFont="1" applyFill="1" applyBorder="1" applyAlignment="1">
      <alignment horizontal="left" vertical="top"/>
    </xf>
    <xf numFmtId="164" fontId="13" fillId="2" borderId="0" xfId="1" applyNumberFormat="1" applyFont="1" applyFill="1" applyBorder="1" applyAlignment="1">
      <alignment horizontal="left" vertical="top"/>
    </xf>
    <xf numFmtId="0" fontId="5" fillId="3" borderId="2" xfId="1" applyNumberFormat="1" applyFont="1" applyFill="1" applyBorder="1" applyAlignment="1" applyProtection="1">
      <alignment horizontal="left"/>
      <protection locked="0"/>
    </xf>
    <xf numFmtId="0" fontId="2" fillId="2" borderId="0" xfId="1" applyNumberFormat="1" applyFont="1" applyFill="1" applyBorder="1" applyAlignment="1">
      <alignment horizontal="left" vertical="top"/>
    </xf>
    <xf numFmtId="164" fontId="2" fillId="0" borderId="4" xfId="1" applyNumberFormat="1" applyFont="1" applyBorder="1" applyAlignment="1" applyProtection="1">
      <alignment horizontal="center"/>
      <protection locked="0"/>
    </xf>
    <xf numFmtId="164" fontId="7" fillId="4" borderId="0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 applyProtection="1">
      <alignment horizontal="left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"/>
  <sheetViews>
    <sheetView tabSelected="1" workbookViewId="0">
      <selection activeCell="E1" sqref="E1"/>
    </sheetView>
  </sheetViews>
  <sheetFormatPr defaultRowHeight="12.75"/>
  <cols>
    <col min="1" max="1" width="3.7109375" customWidth="1"/>
    <col min="2" max="2" width="5.7109375" customWidth="1"/>
    <col min="3" max="3" width="3.7109375" customWidth="1"/>
    <col min="6" max="6" width="5.7109375" customWidth="1"/>
    <col min="7" max="7" width="12.7109375" customWidth="1"/>
    <col min="10" max="10" width="12.7109375" customWidth="1"/>
    <col min="11" max="11" width="3.7109375" customWidth="1"/>
    <col min="12" max="12" width="12.7109375" customWidth="1"/>
    <col min="13" max="14" width="12.7109375" hidden="1" customWidth="1"/>
    <col min="15" max="15" width="9.140625" hidden="1" customWidth="1"/>
    <col min="16" max="16" width="0" hidden="1" customWidth="1"/>
  </cols>
  <sheetData>
    <row r="1" spans="1:16" ht="15">
      <c r="A1" s="1" t="s">
        <v>35</v>
      </c>
      <c r="B1" s="2"/>
      <c r="C1" s="2"/>
      <c r="D1" s="2"/>
      <c r="E1" s="3" t="s">
        <v>0</v>
      </c>
      <c r="F1" s="58" t="s">
        <v>1</v>
      </c>
      <c r="G1" s="58"/>
      <c r="H1" s="58"/>
      <c r="I1" s="58"/>
      <c r="J1" s="58"/>
      <c r="K1" s="4"/>
      <c r="L1" s="5"/>
      <c r="M1" s="6"/>
      <c r="N1" s="6"/>
      <c r="O1" s="7"/>
      <c r="P1" s="4"/>
    </row>
    <row r="2" spans="1:16" ht="15">
      <c r="A2" s="8"/>
      <c r="B2" s="9"/>
      <c r="C2" s="9"/>
      <c r="D2" s="9"/>
      <c r="E2" s="9"/>
      <c r="F2" s="9"/>
      <c r="G2" s="9"/>
      <c r="H2" s="9"/>
      <c r="I2" s="10"/>
      <c r="J2" s="5"/>
      <c r="K2" s="4"/>
      <c r="L2" s="5"/>
      <c r="M2" s="6"/>
      <c r="N2" s="6"/>
      <c r="O2" s="7"/>
      <c r="P2" s="4"/>
    </row>
    <row r="3" spans="1:16" ht="15">
      <c r="A3" s="8"/>
      <c r="B3" s="2" t="s">
        <v>33</v>
      </c>
      <c r="C3" s="9"/>
      <c r="D3" s="9"/>
      <c r="E3" s="9"/>
      <c r="F3" s="9"/>
      <c r="G3" s="9"/>
      <c r="H3" s="9"/>
      <c r="I3" s="10"/>
      <c r="J3" s="5"/>
      <c r="K3" s="4"/>
      <c r="L3" s="5"/>
      <c r="M3" s="6"/>
      <c r="N3" s="6"/>
      <c r="O3" s="7"/>
      <c r="P3" s="4"/>
    </row>
    <row r="4" spans="1:16" ht="15">
      <c r="A4" s="8"/>
      <c r="B4" s="2" t="s">
        <v>34</v>
      </c>
      <c r="C4" s="9"/>
      <c r="D4" s="9"/>
      <c r="E4" s="9"/>
      <c r="F4" s="9"/>
      <c r="G4" s="9"/>
      <c r="H4" s="9"/>
      <c r="I4" s="10"/>
      <c r="J4" s="5"/>
      <c r="K4" s="4"/>
      <c r="L4" s="5"/>
      <c r="M4" s="6"/>
      <c r="N4" s="6"/>
      <c r="O4" s="7"/>
      <c r="P4" s="4"/>
    </row>
    <row r="5" spans="1:16" ht="15">
      <c r="A5" s="8"/>
      <c r="B5" s="2"/>
      <c r="C5" s="9"/>
      <c r="D5" s="9"/>
      <c r="E5" s="9"/>
      <c r="F5" s="9"/>
      <c r="G5" s="9"/>
      <c r="H5" s="9"/>
      <c r="I5" s="10"/>
      <c r="J5" s="5"/>
      <c r="K5" s="4"/>
      <c r="L5" s="5"/>
      <c r="M5" s="6"/>
      <c r="N5" s="6"/>
      <c r="O5" s="7"/>
      <c r="P5" s="4"/>
    </row>
    <row r="6" spans="1:16" ht="20.100000000000001" customHeight="1">
      <c r="A6" s="3" t="s">
        <v>21</v>
      </c>
      <c r="B6" s="59" t="s">
        <v>2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6"/>
      <c r="N6" s="6"/>
      <c r="O6" s="7"/>
      <c r="P6" s="4"/>
    </row>
    <row r="7" spans="1:16" ht="16.5">
      <c r="A7" s="11"/>
      <c r="B7" s="12"/>
      <c r="C7" s="13"/>
      <c r="D7" s="14"/>
      <c r="E7" s="14"/>
      <c r="F7" s="14"/>
      <c r="G7" s="14"/>
      <c r="H7" s="14"/>
      <c r="I7" s="18"/>
      <c r="J7" s="12"/>
      <c r="K7" s="16"/>
      <c r="L7" s="17"/>
      <c r="M7" s="6"/>
      <c r="N7" s="6"/>
      <c r="O7" s="7"/>
      <c r="P7" s="4"/>
    </row>
    <row r="8" spans="1:16" ht="15">
      <c r="A8" s="11"/>
      <c r="B8" s="15" t="s">
        <v>3</v>
      </c>
      <c r="C8" s="60" t="s">
        <v>4</v>
      </c>
      <c r="D8" s="60"/>
      <c r="E8" s="60"/>
      <c r="F8" s="60"/>
      <c r="G8" s="60"/>
      <c r="H8" s="60"/>
      <c r="I8" s="47" t="str">
        <f>IF(J8&lt;&gt;0,IF(J8=M8,"","Wrong"),"")</f>
        <v/>
      </c>
      <c r="J8" s="19">
        <v>800000</v>
      </c>
      <c r="K8" s="14"/>
      <c r="L8" s="12"/>
      <c r="M8" s="6">
        <v>800000</v>
      </c>
      <c r="N8" s="6"/>
      <c r="O8" s="7" t="s">
        <v>5</v>
      </c>
      <c r="P8" s="4"/>
    </row>
    <row r="9" spans="1:16" ht="15">
      <c r="A9" s="11"/>
      <c r="B9" s="20"/>
      <c r="C9" s="21"/>
      <c r="D9" s="56" t="s">
        <v>22</v>
      </c>
      <c r="E9" s="56"/>
      <c r="F9" s="56"/>
      <c r="G9" s="56"/>
      <c r="H9" s="56"/>
      <c r="I9" s="47" t="str">
        <f>IF(L9&lt;&gt;0,IF(L9=N9,"","Wrong"),"")</f>
        <v/>
      </c>
      <c r="J9" s="12"/>
      <c r="K9" s="22"/>
      <c r="L9" s="19">
        <v>800000</v>
      </c>
      <c r="M9" s="6"/>
      <c r="N9" s="6">
        <v>800000</v>
      </c>
      <c r="O9" s="7" t="s">
        <v>6</v>
      </c>
      <c r="P9" s="4"/>
    </row>
    <row r="10" spans="1:16" ht="16.5">
      <c r="A10" s="11"/>
      <c r="B10" s="20"/>
      <c r="C10" s="23"/>
      <c r="D10" s="44" t="s">
        <v>23</v>
      </c>
      <c r="E10" s="23"/>
      <c r="F10" s="23"/>
      <c r="G10" s="23"/>
      <c r="H10" s="25"/>
      <c r="I10" s="26"/>
      <c r="J10" s="12"/>
      <c r="K10" s="14"/>
      <c r="L10" s="12"/>
      <c r="M10" s="6"/>
      <c r="N10" s="6"/>
      <c r="O10" s="7" t="s">
        <v>7</v>
      </c>
      <c r="P10" s="4"/>
    </row>
    <row r="11" spans="1:16" ht="16.5">
      <c r="A11" s="11"/>
      <c r="B11" s="20"/>
      <c r="C11" s="27" t="str">
        <f>IF(OR(C8="",C8=O15),"","Wrong Dr. acct.")</f>
        <v/>
      </c>
      <c r="D11" s="27"/>
      <c r="E11" s="27"/>
      <c r="F11" s="52" t="str">
        <f>IF(OR(D9="",D9=O$12),"","Wrong Cr. Acct.")</f>
        <v/>
      </c>
      <c r="G11" s="52"/>
      <c r="H11" s="25"/>
      <c r="I11" s="26"/>
      <c r="J11" s="12"/>
      <c r="K11" s="14"/>
      <c r="L11" s="12"/>
      <c r="M11" s="6"/>
      <c r="N11" s="6"/>
      <c r="O11" s="7" t="s">
        <v>25</v>
      </c>
      <c r="P11" s="4"/>
    </row>
    <row r="12" spans="1:16" ht="15">
      <c r="A12" s="11"/>
      <c r="B12" s="49" t="s">
        <v>8</v>
      </c>
      <c r="C12" s="50" t="s">
        <v>4</v>
      </c>
      <c r="D12" s="50"/>
      <c r="E12" s="50"/>
      <c r="F12" s="50"/>
      <c r="G12" s="50"/>
      <c r="H12" s="50"/>
      <c r="I12" s="47" t="str">
        <f>IF(J12&lt;&gt;0,IF(J12=M12,"","Wrong"),"")</f>
        <v/>
      </c>
      <c r="J12" s="19">
        <v>720000</v>
      </c>
      <c r="K12" s="14"/>
      <c r="L12" s="12"/>
      <c r="M12" s="6">
        <v>720000</v>
      </c>
      <c r="N12" s="6"/>
      <c r="O12" s="7" t="s">
        <v>22</v>
      </c>
      <c r="P12" s="4"/>
    </row>
    <row r="13" spans="1:16" ht="15">
      <c r="A13" s="11"/>
      <c r="B13" s="49"/>
      <c r="C13" s="21"/>
      <c r="D13" s="56" t="s">
        <v>6</v>
      </c>
      <c r="E13" s="56"/>
      <c r="F13" s="56"/>
      <c r="G13" s="56"/>
      <c r="H13" s="56"/>
      <c r="I13" s="47" t="str">
        <f>IF(L13&lt;&gt;0,IF(L13=N13,"","Wrong"),"")</f>
        <v/>
      </c>
      <c r="J13" s="25"/>
      <c r="K13" s="22"/>
      <c r="L13" s="19">
        <v>720000</v>
      </c>
      <c r="M13" s="6"/>
      <c r="N13" s="6">
        <v>720000</v>
      </c>
      <c r="O13" s="7" t="s">
        <v>9</v>
      </c>
      <c r="P13" s="4"/>
    </row>
    <row r="14" spans="1:16" ht="15">
      <c r="A14" s="11"/>
      <c r="B14" s="49"/>
      <c r="C14" s="23"/>
      <c r="D14" s="44" t="s">
        <v>24</v>
      </c>
      <c r="E14" s="23"/>
      <c r="F14" s="23"/>
      <c r="G14" s="23"/>
      <c r="H14" s="23"/>
      <c r="I14" s="28"/>
      <c r="J14" s="23"/>
      <c r="K14" s="23"/>
      <c r="L14" s="23"/>
      <c r="M14" s="6"/>
      <c r="N14" s="6"/>
      <c r="O14" s="7" t="s">
        <v>10</v>
      </c>
      <c r="P14" s="4"/>
    </row>
    <row r="15" spans="1:16" ht="15">
      <c r="A15" s="11"/>
      <c r="B15" s="49"/>
      <c r="C15" s="53" t="str">
        <f>IF(OR(C12="",C12=O$15),"","Wrong Dr. acct.")</f>
        <v/>
      </c>
      <c r="D15" s="53"/>
      <c r="E15" s="53"/>
      <c r="F15" s="52" t="str">
        <f>IF(OR(D13="",D13=O$9),"","Wrong Cr. Acct.")</f>
        <v/>
      </c>
      <c r="G15" s="52"/>
      <c r="H15" s="57" t="str">
        <f>IF(OR(H12="",H12=$O9),"","Wrong Dr. acct.")</f>
        <v/>
      </c>
      <c r="I15" s="57"/>
      <c r="J15" s="57"/>
      <c r="K15" s="14"/>
      <c r="L15" s="12"/>
      <c r="M15" s="6"/>
      <c r="N15" s="6"/>
      <c r="O15" s="7" t="s">
        <v>4</v>
      </c>
      <c r="P15" s="4"/>
    </row>
    <row r="16" spans="1:16" ht="15">
      <c r="A16" s="11"/>
      <c r="B16" s="49" t="s">
        <v>11</v>
      </c>
      <c r="C16" s="50" t="s">
        <v>25</v>
      </c>
      <c r="D16" s="50"/>
      <c r="E16" s="50"/>
      <c r="F16" s="50"/>
      <c r="G16" s="50"/>
      <c r="H16" s="50"/>
      <c r="I16" s="47" t="str">
        <f>IF(J16&lt;&gt;0,IF(J16=M16,"","Wrong"),"")</f>
        <v/>
      </c>
      <c r="J16" s="19">
        <v>232500</v>
      </c>
      <c r="K16" s="14"/>
      <c r="L16" s="14"/>
      <c r="M16" s="6">
        <v>232500</v>
      </c>
      <c r="N16" s="6"/>
      <c r="O16" s="7"/>
      <c r="P16" s="4"/>
    </row>
    <row r="17" spans="1:16" ht="15">
      <c r="A17" s="11"/>
      <c r="B17" s="49"/>
      <c r="C17" s="29"/>
      <c r="D17" s="56" t="s">
        <v>10</v>
      </c>
      <c r="E17" s="56"/>
      <c r="F17" s="56"/>
      <c r="G17" s="56"/>
      <c r="H17" s="56"/>
      <c r="I17" s="47" t="str">
        <f>IF(L17&lt;&gt;0,IF(L17=N17,"","Wrong"),"")</f>
        <v/>
      </c>
      <c r="J17" s="12"/>
      <c r="K17" s="22"/>
      <c r="L17" s="19">
        <v>232500</v>
      </c>
      <c r="M17" s="6"/>
      <c r="N17" s="6">
        <v>232500</v>
      </c>
      <c r="O17" s="7"/>
      <c r="P17" s="4"/>
    </row>
    <row r="18" spans="1:16" ht="16.5">
      <c r="A18" s="11"/>
      <c r="B18" s="49"/>
      <c r="C18" s="23"/>
      <c r="D18" s="44" t="s">
        <v>26</v>
      </c>
      <c r="E18" s="23"/>
      <c r="F18" s="23"/>
      <c r="G18" s="23"/>
      <c r="H18" s="23"/>
      <c r="I18" s="26"/>
      <c r="J18" s="12"/>
      <c r="K18" s="14"/>
      <c r="L18" s="12"/>
      <c r="M18" s="6"/>
      <c r="N18" s="6"/>
      <c r="O18" s="7"/>
      <c r="P18" s="4"/>
    </row>
    <row r="19" spans="1:16" ht="16.5">
      <c r="A19" s="11"/>
      <c r="B19" s="49"/>
      <c r="C19" s="53" t="str">
        <f>IF(OR(C16="",C16=O$11),"","Wrong Dr. acct.")</f>
        <v/>
      </c>
      <c r="D19" s="53"/>
      <c r="E19" s="53"/>
      <c r="F19" s="52" t="str">
        <f>IF(OR(D17="",D17=O$14),"","Wrong Cr. Acct.")</f>
        <v/>
      </c>
      <c r="G19" s="52"/>
      <c r="H19" s="14"/>
      <c r="I19" s="26"/>
      <c r="J19" s="12"/>
      <c r="K19" s="14"/>
      <c r="L19" s="12"/>
      <c r="M19" s="6"/>
      <c r="N19" s="6"/>
      <c r="O19" s="7"/>
      <c r="P19" s="4"/>
    </row>
    <row r="20" spans="1:16" ht="15">
      <c r="A20" s="11"/>
      <c r="B20" s="49" t="s">
        <v>12</v>
      </c>
      <c r="C20" s="50" t="s">
        <v>25</v>
      </c>
      <c r="D20" s="50"/>
      <c r="E20" s="50"/>
      <c r="F20" s="50"/>
      <c r="G20" s="50"/>
      <c r="H20" s="50"/>
      <c r="I20" s="47" t="str">
        <f>IF(J20&lt;&gt;0,IF(J20=M20,"","Wrong"),"")</f>
        <v/>
      </c>
      <c r="J20" s="19">
        <v>102100</v>
      </c>
      <c r="K20" s="14"/>
      <c r="L20" s="12"/>
      <c r="M20" s="6">
        <v>102100</v>
      </c>
      <c r="N20" s="6"/>
      <c r="O20" s="7"/>
      <c r="P20" s="4"/>
    </row>
    <row r="21" spans="1:16" ht="15">
      <c r="A21" s="11"/>
      <c r="B21" s="49"/>
      <c r="C21" s="30"/>
      <c r="D21" s="50" t="s">
        <v>5</v>
      </c>
      <c r="E21" s="50"/>
      <c r="F21" s="50"/>
      <c r="G21" s="50"/>
      <c r="H21" s="50"/>
      <c r="I21" s="47" t="str">
        <f>IF(L21&lt;&gt;0,IF(L21=N21,"","Wrong"),"")</f>
        <v/>
      </c>
      <c r="J21" s="17"/>
      <c r="K21" s="22"/>
      <c r="L21" s="19">
        <v>102100</v>
      </c>
      <c r="M21" s="6"/>
      <c r="N21" s="6">
        <v>102100</v>
      </c>
      <c r="O21" s="7"/>
      <c r="P21" s="4"/>
    </row>
    <row r="22" spans="1:16" ht="16.5">
      <c r="A22" s="11"/>
      <c r="B22" s="49"/>
      <c r="C22" s="24"/>
      <c r="D22" s="44" t="s">
        <v>27</v>
      </c>
      <c r="E22" s="24"/>
      <c r="F22" s="24"/>
      <c r="G22" s="24"/>
      <c r="H22" s="24"/>
      <c r="I22" s="31"/>
      <c r="J22" s="17"/>
      <c r="K22" s="32"/>
      <c r="L22" s="17"/>
      <c r="M22" s="6"/>
      <c r="N22" s="6"/>
      <c r="O22" s="7"/>
      <c r="P22" s="4"/>
    </row>
    <row r="23" spans="1:16" ht="16.5">
      <c r="A23" s="11"/>
      <c r="B23" s="49"/>
      <c r="C23" s="54" t="str">
        <f>IF(OR(C20="",C20=O$11),"","Wrong Dr. acct.")</f>
        <v/>
      </c>
      <c r="D23" s="54"/>
      <c r="E23" s="54"/>
      <c r="F23" s="55" t="str">
        <f>IF(OR(D21="",D21=O$8),"","Wrong Cr. Acct.")</f>
        <v/>
      </c>
      <c r="G23" s="55"/>
      <c r="H23" s="16"/>
      <c r="I23" s="31"/>
      <c r="J23" s="17"/>
      <c r="K23" s="32"/>
      <c r="L23" s="17"/>
      <c r="M23" s="6"/>
      <c r="N23" s="6"/>
      <c r="O23" s="7"/>
      <c r="P23" s="4"/>
    </row>
    <row r="24" spans="1:16" ht="15">
      <c r="A24" s="11"/>
      <c r="B24" s="49" t="s">
        <v>13</v>
      </c>
      <c r="C24" s="50" t="s">
        <v>25</v>
      </c>
      <c r="D24" s="50"/>
      <c r="E24" s="50"/>
      <c r="F24" s="50"/>
      <c r="G24" s="50"/>
      <c r="H24" s="50"/>
      <c r="I24" s="47" t="str">
        <f>IF(J24&lt;&gt;0,IF(J24=M24,"","Wrong"),"")</f>
        <v/>
      </c>
      <c r="J24" s="19">
        <v>32800</v>
      </c>
      <c r="K24" s="16"/>
      <c r="L24" s="17"/>
      <c r="M24" s="6">
        <v>32800</v>
      </c>
      <c r="N24" s="6"/>
      <c r="O24" s="7"/>
      <c r="P24" s="4"/>
    </row>
    <row r="25" spans="1:16" ht="15">
      <c r="A25" s="11"/>
      <c r="B25" s="49"/>
      <c r="C25" s="30"/>
      <c r="D25" s="50" t="s">
        <v>10</v>
      </c>
      <c r="E25" s="50"/>
      <c r="F25" s="50"/>
      <c r="G25" s="50"/>
      <c r="H25" s="50"/>
      <c r="I25" s="47" t="str">
        <f>IF(L25&lt;&gt;0,IF(L25=N25,"","Wrong"),"")</f>
        <v/>
      </c>
      <c r="J25" s="17"/>
      <c r="K25" s="22"/>
      <c r="L25" s="19">
        <v>32800</v>
      </c>
      <c r="M25" s="6"/>
      <c r="N25" s="6">
        <v>32800</v>
      </c>
      <c r="O25" s="7"/>
      <c r="P25" s="4"/>
    </row>
    <row r="26" spans="1:16" ht="16.5">
      <c r="A26" s="11"/>
      <c r="B26" s="49"/>
      <c r="C26" s="23"/>
      <c r="D26" s="44" t="s">
        <v>28</v>
      </c>
      <c r="E26" s="23"/>
      <c r="F26" s="23"/>
      <c r="G26" s="23"/>
      <c r="H26" s="23"/>
      <c r="I26" s="31"/>
      <c r="J26" s="17"/>
      <c r="K26" s="32"/>
      <c r="L26" s="17"/>
      <c r="M26" s="6"/>
      <c r="N26" s="6"/>
      <c r="O26" s="7"/>
      <c r="P26" s="4"/>
    </row>
    <row r="27" spans="1:16" ht="16.5">
      <c r="A27" s="11"/>
      <c r="B27" s="49"/>
      <c r="C27" s="53" t="str">
        <f>IF(OR(C24="",C24=O$11),"","Wrong Dr. acct.")</f>
        <v/>
      </c>
      <c r="D27" s="53"/>
      <c r="E27" s="53"/>
      <c r="F27" s="52" t="str">
        <f>IF(OR(D25="",D25=O$14),"","Wrong Cr. Acct.")</f>
        <v/>
      </c>
      <c r="G27" s="52"/>
      <c r="H27" s="16"/>
      <c r="I27" s="31"/>
      <c r="J27" s="17"/>
      <c r="K27" s="32"/>
      <c r="L27" s="17"/>
      <c r="M27" s="6"/>
      <c r="N27" s="6"/>
      <c r="O27" s="7"/>
      <c r="P27" s="4"/>
    </row>
    <row r="28" spans="1:16" ht="15">
      <c r="A28" s="11"/>
      <c r="B28" s="49" t="s">
        <v>14</v>
      </c>
      <c r="C28" s="50" t="s">
        <v>25</v>
      </c>
      <c r="D28" s="50"/>
      <c r="E28" s="50"/>
      <c r="F28" s="50"/>
      <c r="G28" s="50"/>
      <c r="H28" s="50"/>
      <c r="I28" s="47" t="str">
        <f>IF(J28&lt;&gt;0,IF(J28=M28,"","Wrong"),"")</f>
        <v/>
      </c>
      <c r="J28" s="19">
        <v>25400</v>
      </c>
      <c r="K28" s="16"/>
      <c r="L28" s="17"/>
      <c r="M28" s="6">
        <v>25400</v>
      </c>
      <c r="N28" s="6"/>
      <c r="O28" s="7"/>
      <c r="P28" s="4"/>
    </row>
    <row r="29" spans="1:16" ht="15">
      <c r="A29" s="11"/>
      <c r="B29" s="49"/>
      <c r="C29" s="30"/>
      <c r="D29" s="50" t="s">
        <v>9</v>
      </c>
      <c r="E29" s="50"/>
      <c r="F29" s="50"/>
      <c r="G29" s="50"/>
      <c r="H29" s="50"/>
      <c r="I29" s="47" t="str">
        <f>IF(L29&lt;&gt;0,IF(L29=N29,"","Wrong"),"")</f>
        <v/>
      </c>
      <c r="J29" s="17"/>
      <c r="K29" s="22"/>
      <c r="L29" s="19">
        <v>25400</v>
      </c>
      <c r="M29" s="6"/>
      <c r="N29" s="6">
        <v>25400</v>
      </c>
      <c r="O29" s="7"/>
      <c r="P29" s="4"/>
    </row>
    <row r="30" spans="1:16" ht="16.5">
      <c r="A30" s="11"/>
      <c r="B30" s="49"/>
      <c r="C30" s="23"/>
      <c r="D30" s="44" t="s">
        <v>29</v>
      </c>
      <c r="E30" s="23"/>
      <c r="F30" s="23"/>
      <c r="G30" s="23"/>
      <c r="H30" s="23"/>
      <c r="I30" s="31"/>
      <c r="J30" s="17"/>
      <c r="K30" s="32"/>
      <c r="L30" s="17"/>
      <c r="M30" s="6"/>
      <c r="N30" s="6"/>
      <c r="O30" s="7"/>
      <c r="P30" s="4"/>
    </row>
    <row r="31" spans="1:16" ht="16.5">
      <c r="A31" s="11"/>
      <c r="B31" s="49"/>
      <c r="C31" s="53" t="str">
        <f>IF(OR(C28="",C28=O$11),"","Wrong Dr. acct.")</f>
        <v/>
      </c>
      <c r="D31" s="53"/>
      <c r="E31" s="53"/>
      <c r="F31" s="52" t="str">
        <f>IF(OR(D29="",D29=O$13),"","Wrong Cr. Acct.")</f>
        <v/>
      </c>
      <c r="G31" s="52"/>
      <c r="H31" s="16"/>
      <c r="I31" s="31"/>
      <c r="J31" s="17"/>
      <c r="K31" s="32"/>
      <c r="L31" s="17"/>
      <c r="M31" s="6"/>
      <c r="N31" s="6"/>
      <c r="O31" s="7"/>
      <c r="P31" s="4"/>
    </row>
    <row r="32" spans="1:16" ht="15">
      <c r="A32" s="11"/>
      <c r="B32" s="49" t="s">
        <v>36</v>
      </c>
      <c r="C32" s="50" t="s">
        <v>7</v>
      </c>
      <c r="D32" s="51"/>
      <c r="E32" s="51"/>
      <c r="F32" s="51"/>
      <c r="G32" s="51"/>
      <c r="H32" s="51"/>
      <c r="I32" s="47" t="str">
        <f>IF(J32&lt;&gt;0,IF(J32=M32,"","Wrong"),"")</f>
        <v/>
      </c>
      <c r="J32" s="19">
        <v>1749300</v>
      </c>
      <c r="K32" s="16"/>
      <c r="L32" s="17"/>
      <c r="M32" s="6">
        <v>1749300</v>
      </c>
      <c r="N32" s="6"/>
      <c r="O32" s="7"/>
      <c r="P32" s="4"/>
    </row>
    <row r="33" spans="1:16" ht="15">
      <c r="A33" s="11"/>
      <c r="B33" s="20"/>
      <c r="C33" s="33"/>
      <c r="D33" s="50" t="s">
        <v>4</v>
      </c>
      <c r="E33" s="50"/>
      <c r="F33" s="50"/>
      <c r="G33" s="50"/>
      <c r="H33" s="50"/>
      <c r="I33" s="47" t="str">
        <f>IF(L33&lt;&gt;0,IF(L33=N33,"","Wrong"),"")</f>
        <v/>
      </c>
      <c r="J33" s="17"/>
      <c r="K33" s="22"/>
      <c r="L33" s="19">
        <v>1749300</v>
      </c>
      <c r="M33" s="6"/>
      <c r="N33" s="6">
        <v>1749300</v>
      </c>
      <c r="O33" s="7"/>
      <c r="P33" s="4"/>
    </row>
    <row r="34" spans="1:16" ht="16.5">
      <c r="A34" s="11"/>
      <c r="B34" s="20"/>
      <c r="C34" s="34" t="str">
        <f>IF(OR(C32="",C32=O10),"","Wrong Dr. acct.")</f>
        <v/>
      </c>
      <c r="D34" s="44" t="s">
        <v>30</v>
      </c>
      <c r="E34" s="23"/>
      <c r="F34" s="23"/>
      <c r="G34" s="23"/>
      <c r="H34" s="23"/>
      <c r="I34" s="31"/>
      <c r="J34" s="17"/>
      <c r="K34" s="16"/>
      <c r="L34" s="17"/>
      <c r="M34" s="6"/>
      <c r="N34" s="6"/>
      <c r="O34" s="7"/>
      <c r="P34" s="4"/>
    </row>
    <row r="35" spans="1:16" ht="16.5">
      <c r="A35" s="11"/>
      <c r="B35" s="20"/>
      <c r="C35" s="27" t="str">
        <f>IF(OR(C32="",C32=O$10),"","Wrong Dr. acct.")</f>
        <v/>
      </c>
      <c r="D35" s="27"/>
      <c r="E35" s="27"/>
      <c r="F35" s="52" t="str">
        <f>IF(OR(D33="",D33=O$15),"","Wrong Cr. Acct.")</f>
        <v/>
      </c>
      <c r="G35" s="52"/>
      <c r="H35" s="16"/>
      <c r="I35" s="31"/>
      <c r="J35" s="17"/>
      <c r="K35" s="16"/>
      <c r="L35" s="17"/>
      <c r="M35" s="6"/>
      <c r="N35" s="6"/>
      <c r="O35" s="7"/>
      <c r="P35" s="4"/>
    </row>
    <row r="36" spans="1:16" ht="15">
      <c r="A36" s="11"/>
      <c r="B36" s="4"/>
      <c r="C36" s="4"/>
      <c r="D36" s="4"/>
      <c r="E36" s="4"/>
      <c r="F36" s="4"/>
      <c r="G36" s="4"/>
      <c r="H36" s="4"/>
      <c r="I36" s="35"/>
      <c r="J36" s="36"/>
      <c r="K36" s="4"/>
      <c r="L36" s="36"/>
      <c r="M36" s="6"/>
      <c r="N36" s="6"/>
      <c r="O36" s="7"/>
      <c r="P36" s="4"/>
    </row>
    <row r="37" spans="1:16" ht="15">
      <c r="A37" s="45" t="s">
        <v>31</v>
      </c>
      <c r="B37" s="37" t="s">
        <v>4</v>
      </c>
      <c r="C37" s="37"/>
      <c r="D37" s="37"/>
      <c r="E37" s="37"/>
      <c r="F37" s="37"/>
      <c r="G37" s="37"/>
      <c r="H37" s="37"/>
      <c r="I37" s="35"/>
      <c r="J37" s="36"/>
      <c r="K37" s="4"/>
      <c r="L37" s="36"/>
      <c r="M37" s="6"/>
      <c r="N37" s="6"/>
      <c r="O37" s="7"/>
      <c r="P37" s="4"/>
    </row>
    <row r="38" spans="1:16" ht="15">
      <c r="A38" s="4"/>
      <c r="B38" s="24" t="s">
        <v>15</v>
      </c>
      <c r="C38" s="24"/>
      <c r="D38" s="23"/>
      <c r="E38" s="23"/>
      <c r="F38" s="48"/>
      <c r="G38" s="38">
        <v>18900</v>
      </c>
      <c r="H38" s="48" t="str">
        <f>IF(G38&lt;&gt;0,IF(G38=M38,"","Wrong"),"")</f>
        <v/>
      </c>
      <c r="I38" s="35"/>
      <c r="J38" s="36"/>
      <c r="K38" s="4"/>
      <c r="L38" s="36"/>
      <c r="M38" s="6">
        <v>18900</v>
      </c>
      <c r="N38" s="6"/>
      <c r="O38" s="7"/>
      <c r="P38" s="4"/>
    </row>
    <row r="39" spans="1:16" ht="15">
      <c r="A39" s="4"/>
      <c r="B39" s="24" t="s">
        <v>16</v>
      </c>
      <c r="C39" s="24"/>
      <c r="D39" s="23"/>
      <c r="E39" s="23"/>
      <c r="F39" s="48"/>
      <c r="G39" s="39">
        <v>800000</v>
      </c>
      <c r="H39" s="48" t="str">
        <f>IF(G39&lt;&gt;0,IF(G39=M39,"","Wrong"),"")</f>
        <v/>
      </c>
      <c r="I39" s="35"/>
      <c r="J39" s="36"/>
      <c r="K39" s="4"/>
      <c r="L39" s="36"/>
      <c r="M39" s="6">
        <v>800000</v>
      </c>
      <c r="N39" s="6"/>
      <c r="O39" s="7"/>
      <c r="P39" s="4"/>
    </row>
    <row r="40" spans="1:16" ht="15">
      <c r="A40" s="4"/>
      <c r="B40" s="24" t="s">
        <v>17</v>
      </c>
      <c r="C40" s="24"/>
      <c r="D40" s="23"/>
      <c r="E40" s="23"/>
      <c r="F40" s="48"/>
      <c r="G40" s="39">
        <v>720000</v>
      </c>
      <c r="H40" s="48" t="str">
        <f>IF(G40&lt;&gt;0,IF(G40=M40,"","Wrong"),"")</f>
        <v/>
      </c>
      <c r="I40" s="35"/>
      <c r="J40" s="36"/>
      <c r="K40" s="4"/>
      <c r="L40" s="36"/>
      <c r="M40" s="6">
        <v>720000</v>
      </c>
      <c r="N40" s="6"/>
      <c r="O40" s="7"/>
      <c r="P40" s="4"/>
    </row>
    <row r="41" spans="1:16" ht="15">
      <c r="A41" s="4"/>
      <c r="B41" s="24" t="s">
        <v>18</v>
      </c>
      <c r="C41" s="24"/>
      <c r="D41" s="23"/>
      <c r="E41" s="23"/>
      <c r="F41" s="48"/>
      <c r="G41" s="40">
        <v>270000</v>
      </c>
      <c r="H41" s="48" t="str">
        <f>IF(G41&lt;&gt;0,IF(G41=M41,"","Wrong"),"")</f>
        <v/>
      </c>
      <c r="I41" s="35"/>
      <c r="J41" s="36"/>
      <c r="K41" s="4"/>
      <c r="L41" s="36"/>
      <c r="M41" s="6">
        <v>270000</v>
      </c>
      <c r="N41" s="6"/>
      <c r="O41" s="7"/>
      <c r="P41" s="4"/>
    </row>
    <row r="42" spans="1:16" ht="15">
      <c r="A42" s="4"/>
      <c r="B42" s="24" t="s">
        <v>32</v>
      </c>
      <c r="C42" s="24"/>
      <c r="D42" s="23"/>
      <c r="E42" s="23"/>
      <c r="F42" s="41"/>
      <c r="G42" s="42">
        <f>IF(AND(G38&gt;0,G39&gt;0,G40&gt;0,G41&gt;0),G41+G40+G39+G38,"")</f>
        <v>1808900</v>
      </c>
      <c r="H42" s="23"/>
      <c r="I42" s="35"/>
      <c r="J42" s="36"/>
      <c r="K42" s="4"/>
      <c r="L42" s="36"/>
      <c r="M42" s="6"/>
      <c r="N42" s="6"/>
      <c r="O42" s="7"/>
      <c r="P42" s="4"/>
    </row>
    <row r="43" spans="1:16" ht="15">
      <c r="A43" s="4"/>
      <c r="B43" s="24" t="s">
        <v>19</v>
      </c>
      <c r="C43" s="24"/>
      <c r="D43" s="23"/>
      <c r="E43" s="23"/>
      <c r="F43" s="48"/>
      <c r="G43" s="43">
        <v>-1749300</v>
      </c>
      <c r="H43" s="48" t="str">
        <f>IF(G43&lt;&gt;0,IF(G43=M43,"","Wrong"),"")</f>
        <v/>
      </c>
      <c r="I43" s="35"/>
      <c r="J43" s="36"/>
      <c r="K43" s="4"/>
      <c r="L43" s="36"/>
      <c r="M43" s="6">
        <v>-1749300</v>
      </c>
      <c r="N43" s="6"/>
      <c r="O43" s="7"/>
      <c r="P43" s="4"/>
    </row>
    <row r="44" spans="1:16" ht="15.75" thickBot="1">
      <c r="A44" s="4"/>
      <c r="B44" s="24" t="s">
        <v>20</v>
      </c>
      <c r="C44" s="24"/>
      <c r="D44" s="23"/>
      <c r="E44" s="23"/>
      <c r="F44" s="23"/>
      <c r="G44" s="46">
        <f>IF(AND(G43&lt;0),G43+G42,"")</f>
        <v>59600</v>
      </c>
      <c r="H44" s="23"/>
      <c r="I44" s="35"/>
      <c r="J44" s="36"/>
      <c r="K44" s="4"/>
      <c r="L44" s="36"/>
      <c r="M44" s="6"/>
      <c r="N44" s="6"/>
      <c r="O44" s="7"/>
      <c r="P44" s="4"/>
    </row>
    <row r="45" spans="1:16" ht="15.75" thickTop="1">
      <c r="A45" s="4"/>
      <c r="B45" s="23"/>
      <c r="C45" s="23"/>
      <c r="D45" s="23"/>
      <c r="E45" s="23"/>
      <c r="F45" s="23"/>
      <c r="G45" s="23"/>
      <c r="H45" s="23"/>
      <c r="I45" s="35"/>
      <c r="J45" s="36"/>
      <c r="K45" s="4"/>
      <c r="L45" s="36"/>
      <c r="M45" s="6"/>
      <c r="N45" s="6"/>
      <c r="O45" s="7"/>
      <c r="P45" s="4"/>
    </row>
  </sheetData>
  <sheetProtection password="A141" sheet="1" objects="1" scenarios="1"/>
  <mergeCells count="29">
    <mergeCell ref="F1:J1"/>
    <mergeCell ref="B6:L6"/>
    <mergeCell ref="C8:H8"/>
    <mergeCell ref="D9:H9"/>
    <mergeCell ref="F11:G11"/>
    <mergeCell ref="C12:H12"/>
    <mergeCell ref="D13:H13"/>
    <mergeCell ref="C15:E15"/>
    <mergeCell ref="F15:G15"/>
    <mergeCell ref="H15:J15"/>
    <mergeCell ref="C20:H20"/>
    <mergeCell ref="D21:H21"/>
    <mergeCell ref="C23:E23"/>
    <mergeCell ref="F23:G23"/>
    <mergeCell ref="C16:H16"/>
    <mergeCell ref="D17:H17"/>
    <mergeCell ref="C19:E19"/>
    <mergeCell ref="F19:G19"/>
    <mergeCell ref="C28:H28"/>
    <mergeCell ref="D29:H29"/>
    <mergeCell ref="C31:E31"/>
    <mergeCell ref="F31:G31"/>
    <mergeCell ref="C24:H24"/>
    <mergeCell ref="D25:H25"/>
    <mergeCell ref="C27:E27"/>
    <mergeCell ref="F27:G27"/>
    <mergeCell ref="C32:H32"/>
    <mergeCell ref="D33:H33"/>
    <mergeCell ref="F35:G35"/>
  </mergeCells>
  <phoneticPr fontId="0" type="noConversion"/>
  <dataValidations count="1">
    <dataValidation type="list" allowBlank="1" showInputMessage="1" showErrorMessage="1" sqref="D33:H33 C32:H32 C8:H8 C12:H12 D9:H9 C16:H16 D13:H13 D29:H29 C28:H28 D25:H25 C24:H24 D21:H21 C20:H20 D17:H17">
      <formula1>$O$8:$O$16</formula1>
    </dataValidation>
  </dataValidation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Kinney Cost Accounting 7e</dc:title>
  <dc:subject>Problem 2-43 solution</dc:subject>
  <dc:creator>Mark Sears</dc:creator>
  <cp:lastModifiedBy>Barb</cp:lastModifiedBy>
  <dcterms:created xsi:type="dcterms:W3CDTF">2007-08-06T18:25:25Z</dcterms:created>
  <dcterms:modified xsi:type="dcterms:W3CDTF">2009-12-01T22:09:04Z</dcterms:modified>
</cp:coreProperties>
</file>