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960" yWindow="555" windowWidth="10875" windowHeight="7935" tabRatio="610" activeTab="1"/>
  </bookViews>
  <sheets>
    <sheet name="Pr. 1-2A" sheetId="6" r:id="rId1"/>
    <sheet name="Sol" sheetId="10" r:id="rId2"/>
  </sheets>
  <definedNames>
    <definedName name="OLE_LINK3" localSheetId="1">Sol!$B$161</definedName>
  </definedNames>
  <calcPr calcId="152511" fullPrecision="0"/>
</workbook>
</file>

<file path=xl/calcChain.xml><?xml version="1.0" encoding="utf-8"?>
<calcChain xmlns="http://schemas.openxmlformats.org/spreadsheetml/2006/main">
  <c r="J43" i="6" l="1"/>
  <c r="K37" i="6"/>
  <c r="K36" i="6"/>
  <c r="K35" i="6"/>
  <c r="K34" i="6"/>
  <c r="A13" i="6"/>
  <c r="J17" i="6"/>
  <c r="E66" i="6"/>
  <c r="G66" i="6"/>
  <c r="G65" i="6"/>
  <c r="H58" i="10"/>
  <c r="H50" i="10"/>
  <c r="J34" i="10"/>
  <c r="J38" i="10" s="1"/>
  <c r="K38" i="6"/>
  <c r="H38" i="10"/>
  <c r="F38" i="10"/>
  <c r="H26" i="10"/>
  <c r="H27" i="10" s="1"/>
  <c r="H59" i="10" l="1"/>
  <c r="D5" i="10"/>
  <c r="I26" i="6" l="1"/>
  <c r="I36" i="6"/>
  <c r="G37" i="6"/>
  <c r="L32" i="6"/>
  <c r="I38" i="6"/>
  <c r="I35" i="6"/>
  <c r="G36" i="6"/>
  <c r="I34" i="6"/>
  <c r="G34" i="6"/>
  <c r="I37" i="6"/>
  <c r="G38" i="6"/>
  <c r="I19" i="6"/>
  <c r="I48" i="6"/>
  <c r="I58" i="6"/>
  <c r="G35" i="6"/>
  <c r="G22" i="6"/>
  <c r="E23" i="6"/>
  <c r="E36" i="6"/>
  <c r="E48" i="6"/>
  <c r="E57" i="6"/>
  <c r="E21" i="6"/>
  <c r="E46" i="6"/>
  <c r="E53" i="6"/>
  <c r="I53" i="6"/>
  <c r="E35" i="6"/>
  <c r="E47" i="6"/>
  <c r="E56" i="6"/>
  <c r="I59" i="6"/>
  <c r="I49" i="6"/>
  <c r="G57" i="6"/>
  <c r="G25" i="6"/>
  <c r="G21" i="6"/>
  <c r="E19" i="6"/>
  <c r="E24" i="6"/>
  <c r="E37" i="6"/>
  <c r="E49" i="6"/>
  <c r="I27" i="6"/>
  <c r="I46" i="6"/>
  <c r="I50" i="6"/>
  <c r="G56" i="6"/>
  <c r="G24" i="6"/>
  <c r="E25" i="6"/>
  <c r="I47" i="6"/>
  <c r="G23" i="6"/>
  <c r="E22" i="6"/>
  <c r="E65" i="6"/>
  <c r="A5" i="6"/>
  <c r="A12" i="6"/>
  <c r="AG6" i="6" l="1"/>
  <c r="AG4" i="6"/>
  <c r="AG2" i="6"/>
  <c r="AG8" i="6" l="1"/>
  <c r="AG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H37" authorId="1">
      <text>
        <r>
          <rPr>
            <sz val="9"/>
            <color indexed="81"/>
            <rFont val="Tahoma"/>
            <family val="2"/>
          </rPr>
          <t>Enter amount to be deducted as a negative.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7" authorId="1">
      <text>
        <r>
          <rPr>
            <sz val="9"/>
            <color indexed="81"/>
            <rFont val="Tahoma"/>
            <family val="2"/>
          </rPr>
          <t>Enter amount to be deducted as a negative.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H37" authorId="1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  <comment ref="J37" authorId="1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</commentList>
</comments>
</file>

<file path=xl/sharedStrings.xml><?xml version="1.0" encoding="utf-8"?>
<sst xmlns="http://schemas.openxmlformats.org/spreadsheetml/2006/main" count="142" uniqueCount="65">
  <si>
    <t>Name:</t>
  </si>
  <si>
    <t>Section:</t>
  </si>
  <si>
    <t>Income Statement</t>
  </si>
  <si>
    <t>Fees earned</t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</si>
  <si>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</si>
  <si>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</si>
  <si>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</si>
  <si>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</si>
  <si>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</si>
  <si>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</si>
  <si>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</si>
  <si>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</si>
  <si>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</si>
  <si>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</si>
  <si>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</si>
  <si>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</si>
  <si>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</si>
  <si>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</si>
  <si>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</si>
  <si>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</si>
  <si>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</si>
  <si>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</si>
  <si>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</si>
  <si>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</si>
  <si>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</si>
  <si>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</si>
  <si>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</si>
  <si>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</si>
  <si>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</si>
  <si>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</si>
  <si>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</si>
  <si>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</si>
  <si>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</si>
  <si>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</si>
  <si>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</si>
  <si>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</si>
  <si>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</si>
  <si>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</si>
  <si>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</si>
  <si>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</si>
  <si>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</si>
  <si>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</si>
  <si>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</si>
  <si>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Problem 1-2A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</si>
  <si>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</si>
  <si>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</si>
  <si>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</si>
  <si>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</si>
  <si>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</si>
  <si>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Land</t>
  </si>
  <si>
    <t>Common stock</t>
  </si>
  <si>
    <t>Dividends</t>
  </si>
  <si>
    <t>Global Travel Agency</t>
  </si>
  <si>
    <t>For the Year Ended December 31, 20Y5</t>
  </si>
  <si>
    <t>December 31, 20Y5</t>
  </si>
  <si>
    <t xml:space="preserve">Enter a zero in cells you would otherwise leave blank. </t>
  </si>
  <si>
    <t>Issued common stock</t>
  </si>
  <si>
    <t>Common Stock</t>
  </si>
  <si>
    <t>Retained Earnings</t>
  </si>
  <si>
    <t>Total</t>
  </si>
  <si>
    <t>and the balance sheet:</t>
  </si>
  <si>
    <t>The following items appear on both the statement of stockholders' equity</t>
  </si>
  <si>
    <t>Statement of Stockholders' Equity</t>
  </si>
  <si>
    <t>Balances, January 1, 20Y5</t>
  </si>
  <si>
    <t>Balances, December 31, 20Y5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</si>
</sst>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1" fillId="3" borderId="7" xfId="0" applyNumberFormat="1" applyFont="1" applyFill="1" applyBorder="1" applyProtection="1">
      <protection locked="0"/>
    </xf>
    <xf numFmtId="0" fontId="3" fillId="2" borderId="8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9" xfId="0" applyBorder="1"/>
    <xf numFmtId="0" fontId="16" fillId="0" borderId="0" xfId="0" quotePrefix="1" applyFont="1"/>
    <xf numFmtId="9" fontId="0" fillId="0" borderId="9" xfId="1" applyFont="1" applyBorder="1"/>
    <xf numFmtId="0" fontId="16" fillId="0" borderId="5" xfId="0" applyFont="1" applyBorder="1"/>
    <xf numFmtId="0" fontId="3" fillId="2" borderId="1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1" xfId="0" applyNumberFormat="1" applyFont="1" applyFill="1" applyBorder="1" applyProtection="1">
      <protection locked="0"/>
    </xf>
    <xf numFmtId="42" fontId="1" fillId="3" borderId="12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5" xfId="0" applyNumberFormat="1" applyFill="1" applyBorder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7" xfId="0" applyNumberFormat="1" applyFill="1" applyBorder="1" applyProtection="1"/>
    <xf numFmtId="41" fontId="1" fillId="3" borderId="7" xfId="0" applyNumberFormat="1" applyFont="1" applyFill="1" applyBorder="1" applyProtection="1"/>
    <xf numFmtId="42" fontId="1" fillId="3" borderId="11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2" xfId="0" applyNumberFormat="1" applyFont="1" applyFill="1" applyBorder="1" applyProtection="1"/>
    <xf numFmtId="0" fontId="0" fillId="2" borderId="13" xfId="0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3" fillId="2" borderId="0" xfId="0" applyNumberFormat="1" applyFont="1" applyFill="1" applyBorder="1" applyProtection="1"/>
    <xf numFmtId="49" fontId="1" fillId="2" borderId="0" xfId="0" applyNumberFormat="1" applyFont="1" applyFill="1" applyBorder="1" applyAlignment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42" fontId="1" fillId="3" borderId="3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0" fontId="0" fillId="0" borderId="1" xfId="0" applyBorder="1" applyAlignment="1" applyProtection="1"/>
    <xf numFmtId="0" fontId="17" fillId="2" borderId="0" xfId="0" applyFont="1" applyFill="1" applyBorder="1" applyAlignment="1" applyProtection="1">
      <alignment horizontal="center"/>
    </xf>
    <xf numFmtId="0" fontId="13" fillId="0" borderId="0" xfId="0" applyFont="1"/>
    <xf numFmtId="0" fontId="13" fillId="2" borderId="0" xfId="0" applyFont="1" applyFill="1" applyBorder="1" applyAlignment="1" applyProtection="1">
      <alignment horizontal="left"/>
    </xf>
    <xf numFmtId="0" fontId="0" fillId="0" borderId="19" xfId="0" applyBorder="1"/>
    <xf numFmtId="0" fontId="0" fillId="2" borderId="15" xfId="0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Border="1" applyAlignment="1" applyProtection="1"/>
    <xf numFmtId="0" fontId="15" fillId="0" borderId="0" xfId="0" applyFont="1" applyBorder="1" applyAlignment="1" applyProtection="1">
      <alignment horizontal="left"/>
    </xf>
    <xf numFmtId="9" fontId="0" fillId="0" borderId="0" xfId="1" applyFont="1" applyBorder="1" applyAlignment="1" applyProtection="1">
      <alignment horizontal="left"/>
    </xf>
    <xf numFmtId="0" fontId="0" fillId="2" borderId="20" xfId="0" applyFill="1" applyBorder="1" applyProtection="1"/>
    <xf numFmtId="41" fontId="1" fillId="3" borderId="22" xfId="0" applyNumberFormat="1" applyFont="1" applyFill="1" applyBorder="1" applyProtection="1"/>
    <xf numFmtId="41" fontId="1" fillId="3" borderId="23" xfId="0" applyNumberFormat="1" applyFont="1" applyFill="1" applyBorder="1" applyProtection="1"/>
    <xf numFmtId="41" fontId="1" fillId="3" borderId="3" xfId="0" applyNumberFormat="1" applyFont="1" applyFill="1" applyBorder="1" applyProtection="1"/>
    <xf numFmtId="0" fontId="3" fillId="2" borderId="25" xfId="0" applyFont="1" applyFill="1" applyBorder="1" applyAlignment="1" applyProtection="1">
      <alignment horizontal="left"/>
      <protection hidden="1"/>
    </xf>
    <xf numFmtId="0" fontId="0" fillId="2" borderId="21" xfId="0" applyFill="1" applyBorder="1" applyProtection="1"/>
    <xf numFmtId="0" fontId="0" fillId="0" borderId="19" xfId="0" applyBorder="1" applyAlignment="1" applyProtection="1">
      <alignment horizontal="center"/>
    </xf>
    <xf numFmtId="0" fontId="0" fillId="2" borderId="19" xfId="0" applyFill="1" applyBorder="1" applyProtection="1"/>
    <xf numFmtId="0" fontId="19" fillId="2" borderId="0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0" fillId="2" borderId="21" xfId="0" applyFill="1" applyBorder="1"/>
    <xf numFmtId="49" fontId="1" fillId="2" borderId="2" xfId="0" applyNumberFormat="1" applyFont="1" applyFill="1" applyBorder="1" applyAlignment="1" applyProtection="1"/>
    <xf numFmtId="0" fontId="13" fillId="3" borderId="3" xfId="0" applyFont="1" applyFill="1" applyBorder="1" applyAlignment="1" applyProtection="1">
      <alignment horizontal="left"/>
      <protection locked="0"/>
    </xf>
    <xf numFmtId="41" fontId="1" fillId="3" borderId="3" xfId="0" applyNumberFormat="1" applyFont="1" applyFill="1" applyBorder="1" applyProtection="1">
      <protection locked="0"/>
    </xf>
    <xf numFmtId="0" fontId="20" fillId="0" borderId="19" xfId="0" applyFont="1" applyBorder="1" applyAlignment="1" applyProtection="1">
      <alignment horizontal="left"/>
      <protection hidden="1"/>
    </xf>
    <xf numFmtId="41" fontId="1" fillId="3" borderId="22" xfId="0" applyNumberFormat="1" applyFont="1" applyFill="1" applyBorder="1" applyProtection="1">
      <protection locked="0"/>
    </xf>
    <xf numFmtId="41" fontId="1" fillId="3" borderId="23" xfId="0" applyNumberFormat="1" applyFont="1" applyFill="1" applyBorder="1" applyProtection="1">
      <protection locked="0"/>
    </xf>
    <xf numFmtId="0" fontId="2" fillId="2" borderId="13" xfId="0" applyFont="1" applyFill="1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5" fontId="2" fillId="3" borderId="16" xfId="0" applyNumberFormat="1" applyFont="1" applyFill="1" applyBorder="1" applyAlignment="1" applyProtection="1">
      <alignment horizontal="center"/>
      <protection locked="0"/>
    </xf>
    <xf numFmtId="49" fontId="2" fillId="3" borderId="17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Border="1" applyAlignment="1" applyProtection="1"/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2" fillId="2" borderId="18" xfId="0" applyFont="1" applyFill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2" fillId="3" borderId="16" xfId="0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9" fontId="0" fillId="0" borderId="14" xfId="1" applyFont="1" applyBorder="1" applyAlignment="1" applyProtection="1">
      <alignment horizontal="left"/>
    </xf>
    <xf numFmtId="0" fontId="0" fillId="0" borderId="14" xfId="0" applyBorder="1" applyAlignment="1" applyProtection="1"/>
    <xf numFmtId="49" fontId="13" fillId="3" borderId="4" xfId="0" applyNumberFormat="1" applyFont="1" applyFill="1" applyBorder="1" applyAlignment="1" applyProtection="1">
      <alignment horizontal="left"/>
      <protection locked="0"/>
    </xf>
    <xf numFmtId="0" fontId="0" fillId="0" borderId="21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49" fontId="0" fillId="3" borderId="4" xfId="0" applyNumberFormat="1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15" fontId="2" fillId="3" borderId="16" xfId="0" applyNumberFormat="1" applyFont="1" applyFill="1" applyBorder="1" applyAlignment="1" applyProtection="1">
      <alignment horizontal="center"/>
    </xf>
    <xf numFmtId="49" fontId="2" fillId="3" borderId="17" xfId="0" applyNumberFormat="1" applyFont="1" applyFill="1" applyBorder="1" applyAlignment="1" applyProtection="1">
      <alignment horizontal="center"/>
    </xf>
    <xf numFmtId="0" fontId="2" fillId="3" borderId="16" xfId="0" applyFont="1" applyFill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9" fontId="8" fillId="0" borderId="0" xfId="1" applyFont="1" applyAlignment="1" applyProtection="1">
      <alignment horizontal="left"/>
    </xf>
    <xf numFmtId="0" fontId="2" fillId="3" borderId="4" xfId="0" applyFont="1" applyFill="1" applyBorder="1" applyAlignment="1" applyProtection="1">
      <alignment horizontal="center"/>
    </xf>
    <xf numFmtId="0" fontId="2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10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3.7109375" customWidth="1"/>
    <col min="10" max="10" width="11.7109375" customWidth="1"/>
    <col min="11" max="11" width="5.7109375" customWidth="1"/>
    <col min="12" max="12" width="2.7109375" customWidth="1"/>
    <col min="13" max="13" width="3.7109375" hidden="1" customWidth="1"/>
    <col min="14" max="14" width="10.7109375" customWidth="1"/>
    <col min="15" max="15" width="3.42578125" customWidth="1"/>
    <col min="16" max="16" width="11.7109375" customWidth="1"/>
    <col min="17" max="17" width="5.7109375" customWidth="1"/>
    <col min="19" max="19" width="9.140625" customWidth="1"/>
    <col min="33" max="33" width="9.140625" hidden="1" customWidth="1"/>
  </cols>
  <sheetData>
    <row r="1" spans="1:33" ht="19.5" customHeight="1" x14ac:dyDescent="0.4">
      <c r="A1" s="52" t="s">
        <v>43</v>
      </c>
      <c r="B1" s="52"/>
      <c r="C1" s="52"/>
      <c r="D1" s="52"/>
      <c r="E1" s="52"/>
      <c r="F1" s="52"/>
      <c r="G1" s="52"/>
      <c r="H1" s="52"/>
      <c r="I1" s="52"/>
      <c r="J1" s="81"/>
      <c r="K1" s="89"/>
      <c r="L1" s="89"/>
      <c r="M1" s="89"/>
      <c r="N1" s="41"/>
      <c r="O1" s="41"/>
      <c r="P1" s="41"/>
      <c r="Q1" s="41"/>
      <c r="AG1" s="28" t="s">
        <v>29</v>
      </c>
    </row>
    <row r="2" spans="1:33" ht="15" customHeight="1" thickBot="1" x14ac:dyDescent="0.25">
      <c r="A2" s="138" t="s">
        <v>0</v>
      </c>
      <c r="B2" s="139"/>
      <c r="C2" s="140"/>
      <c r="D2" s="143"/>
      <c r="E2" s="144"/>
      <c r="F2" s="144"/>
      <c r="G2" s="144"/>
      <c r="H2" s="144"/>
      <c r="I2" s="145"/>
      <c r="J2" s="81"/>
      <c r="K2" s="90"/>
      <c r="L2" s="90"/>
      <c r="M2" s="90"/>
      <c r="N2" s="34"/>
      <c r="O2" s="34"/>
      <c r="P2" s="42"/>
      <c r="Q2" s="42"/>
      <c r="AG2" s="29">
        <f>COUNTIF(A14:AC208,"~*")</f>
        <v>0</v>
      </c>
    </row>
    <row r="3" spans="1:33" ht="15" customHeight="1" thickTop="1" x14ac:dyDescent="0.2">
      <c r="A3" s="138" t="s">
        <v>1</v>
      </c>
      <c r="B3" s="139"/>
      <c r="C3" s="140"/>
      <c r="D3" s="143"/>
      <c r="E3" s="144"/>
      <c r="F3" s="144"/>
      <c r="G3" s="144"/>
      <c r="H3" s="144"/>
      <c r="I3" s="145"/>
      <c r="J3" s="81"/>
      <c r="K3" s="90"/>
      <c r="L3" s="90"/>
      <c r="M3" s="90"/>
      <c r="N3" s="34"/>
      <c r="O3" s="34"/>
      <c r="P3" s="42"/>
      <c r="Q3" s="42"/>
      <c r="AG3" s="28" t="s">
        <v>30</v>
      </c>
    </row>
    <row r="4" spans="1:33" ht="12.95" customHeight="1" thickBot="1" x14ac:dyDescent="0.3">
      <c r="A4" s="43"/>
      <c r="B4" s="42"/>
      <c r="C4" s="42"/>
      <c r="D4" s="141"/>
      <c r="E4" s="141"/>
      <c r="F4" s="141"/>
      <c r="G4" s="141"/>
      <c r="H4" s="142"/>
      <c r="I4" s="142"/>
      <c r="J4" s="121"/>
      <c r="K4" s="121"/>
      <c r="L4" s="121"/>
      <c r="M4" s="121"/>
      <c r="N4" s="121"/>
      <c r="O4" s="34"/>
      <c r="P4" s="42"/>
      <c r="Q4" s="42"/>
      <c r="AG4" s="29">
        <f>COUNTIF(B15:P67,"  ")</f>
        <v>56</v>
      </c>
    </row>
    <row r="5" spans="1:33" ht="15" customHeight="1" thickTop="1" x14ac:dyDescent="0.2">
      <c r="A5" s="40" t="str">
        <f>IF(Sol!D5="OFF","     ","Score:")</f>
        <v>Score:</v>
      </c>
      <c r="B5" s="42"/>
      <c r="C5" s="44"/>
      <c r="D5" s="119">
        <f>IF(Sol!D5="OFF","",AG10)</f>
        <v>0</v>
      </c>
      <c r="E5" s="120"/>
      <c r="F5" s="120"/>
      <c r="G5" s="120"/>
      <c r="H5" s="120"/>
      <c r="I5" s="120"/>
      <c r="J5" s="121"/>
      <c r="K5" s="121"/>
      <c r="L5" s="121"/>
      <c r="M5" s="121"/>
      <c r="N5" s="121"/>
      <c r="O5" s="34"/>
      <c r="P5" s="42"/>
      <c r="Q5" s="42"/>
      <c r="AG5" s="30" t="s">
        <v>31</v>
      </c>
    </row>
    <row r="6" spans="1:33" ht="12.95" customHeight="1" thickBot="1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78"/>
      <c r="M6" s="78"/>
      <c r="N6" s="78"/>
      <c r="O6" s="42"/>
      <c r="P6" s="42"/>
      <c r="Q6" s="42"/>
      <c r="AG6" s="29">
        <f>COUNTIF(A14:O67," ")</f>
        <v>0</v>
      </c>
    </row>
    <row r="7" spans="1:33" ht="15" customHeight="1" thickTop="1" x14ac:dyDescent="0.2">
      <c r="A7" s="45" t="s">
        <v>24</v>
      </c>
      <c r="B7" s="42"/>
      <c r="C7" s="42"/>
      <c r="D7" s="117" t="s">
        <v>48</v>
      </c>
      <c r="E7" s="118"/>
      <c r="F7" s="118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AG7" s="28" t="s">
        <v>32</v>
      </c>
    </row>
    <row r="8" spans="1:33" ht="15" customHeight="1" thickBot="1" x14ac:dyDescent="0.25">
      <c r="A8" s="76" t="s">
        <v>25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41"/>
      <c r="O8" s="41"/>
      <c r="P8" s="42"/>
      <c r="Q8" s="42"/>
      <c r="AG8" s="29">
        <f>AG2+AG4+AG6</f>
        <v>56</v>
      </c>
    </row>
    <row r="9" spans="1:33" ht="15" customHeight="1" thickTop="1" x14ac:dyDescent="0.2">
      <c r="A9" s="48" t="s">
        <v>26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1"/>
      <c r="O9" s="41"/>
      <c r="P9" s="42"/>
      <c r="Q9" s="42"/>
      <c r="AG9" s="28" t="s">
        <v>33</v>
      </c>
    </row>
    <row r="10" spans="1:33" ht="15" customHeight="1" thickBot="1" x14ac:dyDescent="0.25">
      <c r="A10" s="50" t="s">
        <v>27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41"/>
      <c r="O10" s="41"/>
      <c r="P10" s="42"/>
      <c r="Q10" s="42"/>
      <c r="AG10" s="31">
        <f>(AG8-AG4-AG2)/AG8</f>
        <v>0</v>
      </c>
    </row>
    <row r="11" spans="1:33" ht="12.95" customHeight="1" thickTop="1" x14ac:dyDescent="0.2">
      <c r="A11" s="122" t="s">
        <v>41</v>
      </c>
      <c r="B11" s="123"/>
      <c r="C11" s="123"/>
      <c r="D11" s="123"/>
      <c r="E11" s="123"/>
      <c r="F11" s="123"/>
      <c r="G11" s="123"/>
      <c r="H11" s="123"/>
      <c r="I11" s="118"/>
      <c r="J11" s="118"/>
      <c r="K11" s="118"/>
      <c r="L11" s="118"/>
      <c r="M11" s="118"/>
      <c r="N11" s="42"/>
      <c r="O11" s="42"/>
      <c r="P11" s="42"/>
      <c r="Q11" s="42"/>
      <c r="AG11" t="s">
        <v>34</v>
      </c>
    </row>
    <row r="12" spans="1:33" ht="12.95" customHeight="1" x14ac:dyDescent="0.2">
      <c r="A12" s="46" t="str">
        <f>IF(Sol!$D$5="OFF","     ","An asterisk (*) will appear to the right of an incorrect entry.")</f>
        <v>An asterisk (*) will appear to the right of an incorrect entry.</v>
      </c>
      <c r="B12" s="47"/>
      <c r="C12" s="47"/>
      <c r="D12" s="47"/>
      <c r="E12" s="47"/>
      <c r="F12" s="47"/>
      <c r="G12" s="47"/>
      <c r="H12" s="47"/>
      <c r="I12" s="41"/>
      <c r="J12" s="89"/>
      <c r="K12" s="89"/>
      <c r="L12" s="41"/>
      <c r="M12" s="41"/>
      <c r="N12" s="42"/>
      <c r="O12" s="42"/>
      <c r="P12" s="42"/>
      <c r="Q12" s="42"/>
      <c r="AG12" t="s">
        <v>35</v>
      </c>
    </row>
    <row r="13" spans="1:33" ht="12.95" customHeight="1" x14ac:dyDescent="0.2">
      <c r="A13" s="46" t="str">
        <f>IF(Sol!$D$5="OFF","     ","For correct grading, enter a zero in cells you would otherwise leave blank.")</f>
        <v>For correct grading, enter a zero in cells you would otherwise leave blank.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AG13" t="s">
        <v>36</v>
      </c>
    </row>
    <row r="14" spans="1:33" ht="12.95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AG14" s="28" t="s">
        <v>37</v>
      </c>
    </row>
    <row r="15" spans="1:33" ht="17.100000000000001" customHeight="1" x14ac:dyDescent="0.2">
      <c r="A15" s="80" t="s">
        <v>10</v>
      </c>
      <c r="B15" s="111" t="s">
        <v>52</v>
      </c>
      <c r="C15" s="112"/>
      <c r="D15" s="112"/>
      <c r="E15" s="112"/>
      <c r="F15" s="112"/>
      <c r="G15" s="112"/>
      <c r="H15" s="112"/>
      <c r="I15" s="112"/>
      <c r="J15" s="99"/>
      <c r="K15" s="42"/>
      <c r="L15" s="42"/>
      <c r="M15" t="s">
        <v>53</v>
      </c>
      <c r="AG15" s="28" t="s">
        <v>38</v>
      </c>
    </row>
    <row r="16" spans="1:33" ht="12.95" customHeight="1" x14ac:dyDescent="0.2">
      <c r="A16" s="42"/>
      <c r="B16" s="124" t="s">
        <v>2</v>
      </c>
      <c r="C16" s="125"/>
      <c r="D16" s="125"/>
      <c r="E16" s="125"/>
      <c r="F16" s="125"/>
      <c r="G16" s="125"/>
      <c r="H16" s="125"/>
      <c r="I16" s="126"/>
      <c r="J16" s="99"/>
      <c r="K16" s="42"/>
      <c r="L16" s="42"/>
      <c r="M16" s="26" t="s">
        <v>54</v>
      </c>
      <c r="P16" s="26"/>
      <c r="S16" s="26"/>
      <c r="AG16" s="32" t="s">
        <v>39</v>
      </c>
    </row>
    <row r="17" spans="1:17" ht="15" customHeight="1" x14ac:dyDescent="0.2">
      <c r="A17" s="42"/>
      <c r="B17" s="127"/>
      <c r="C17" s="128"/>
      <c r="D17" s="128"/>
      <c r="E17" s="128"/>
      <c r="F17" s="128"/>
      <c r="G17" s="128"/>
      <c r="H17" s="128"/>
      <c r="I17" s="128"/>
      <c r="J17" s="108" t="str">
        <f>IF(Sol!$D$5="OFF","",IF(B17="","  ",IF(AND(B17&lt;&gt;"",B17&lt;&gt;Sol!B17),"*"," ")))</f>
        <v xml:space="preserve">  </v>
      </c>
      <c r="K17" s="42"/>
      <c r="L17" s="42"/>
    </row>
    <row r="18" spans="1:17" ht="12.95" customHeight="1" x14ac:dyDescent="0.2">
      <c r="A18" s="42"/>
      <c r="B18" s="2"/>
      <c r="C18" s="3"/>
      <c r="D18" s="3"/>
      <c r="E18" s="3"/>
      <c r="F18" s="3"/>
      <c r="G18" s="3"/>
      <c r="H18" s="3"/>
      <c r="I18" s="3"/>
      <c r="J18" s="99"/>
      <c r="K18" s="42"/>
      <c r="L18" s="42"/>
      <c r="M18" t="s">
        <v>3</v>
      </c>
    </row>
    <row r="19" spans="1:17" ht="15" customHeight="1" x14ac:dyDescent="0.2">
      <c r="A19" s="42"/>
      <c r="B19" s="55"/>
      <c r="C19" s="56"/>
      <c r="D19" s="21"/>
      <c r="E19" s="9" t="str">
        <f>IF(Sol!$D$5="OFF","",IF(D19="","  ",IF(AND(D19&lt;&gt;"",D19&lt;&gt;Sol!D19),"*"," ")))</f>
        <v xml:space="preserve">  </v>
      </c>
      <c r="F19" s="56"/>
      <c r="G19" s="9"/>
      <c r="H19" s="7"/>
      <c r="I19" s="97" t="str">
        <f>IF(Sol!$D$5="OFF","",IF(H19="","  ",IF(AND(H19&lt;&gt;"",H19&lt;&gt;Sol!H19),"*"," ")))</f>
        <v xml:space="preserve">  </v>
      </c>
      <c r="J19" s="99"/>
      <c r="K19" s="42"/>
      <c r="L19" s="42"/>
      <c r="M19" t="s">
        <v>23</v>
      </c>
    </row>
    <row r="20" spans="1:17" ht="15" customHeight="1" x14ac:dyDescent="0.2">
      <c r="A20" s="42"/>
      <c r="B20" s="55"/>
      <c r="C20" s="56"/>
      <c r="D20" s="56" t="s">
        <v>21</v>
      </c>
      <c r="E20" s="9"/>
      <c r="F20" s="56"/>
      <c r="G20" s="9"/>
      <c r="H20" s="56"/>
      <c r="I20" s="56"/>
      <c r="J20" s="99"/>
      <c r="K20" s="42"/>
      <c r="L20" s="42"/>
      <c r="M20" t="s">
        <v>5</v>
      </c>
    </row>
    <row r="21" spans="1:17" ht="15" customHeight="1" x14ac:dyDescent="0.2">
      <c r="A21" s="42"/>
      <c r="B21" s="55"/>
      <c r="C21" s="56"/>
      <c r="D21" s="20"/>
      <c r="E21" s="9" t="str">
        <f>IF(Sol!$D$5="OFF","",IF(D21="","  ",IF(AND(D21&lt;&gt;"",D21&lt;&gt;Sol!D21),"*"," ")))</f>
        <v xml:space="preserve">  </v>
      </c>
      <c r="F21" s="7"/>
      <c r="G21" s="9" t="str">
        <f>IF(Sol!$D$5="OFF","",IF(F21="","  ",IF(AND(F21&lt;&gt;"",F21&lt;&gt;Sol!F21),"*"," ")))</f>
        <v xml:space="preserve">  </v>
      </c>
      <c r="H21" s="9"/>
      <c r="I21" s="9"/>
      <c r="J21" s="99"/>
      <c r="K21" s="42"/>
      <c r="L21" s="42"/>
      <c r="M21" t="s">
        <v>6</v>
      </c>
    </row>
    <row r="22" spans="1:17" ht="15" customHeight="1" x14ac:dyDescent="0.2">
      <c r="A22" s="42"/>
      <c r="B22" s="55"/>
      <c r="C22" s="56"/>
      <c r="D22" s="20"/>
      <c r="E22" s="9" t="str">
        <f>IF(Sol!$D$5="OFF","",IF(D22="","  ",IF(AND(D22&lt;&gt;"",D22&lt;&gt;Sol!D22),"*"," ")))</f>
        <v xml:space="preserve">  </v>
      </c>
      <c r="F22" s="22"/>
      <c r="G22" s="9" t="str">
        <f>IF(Sol!$D$5="OFF","",IF(F22="","  ",IF(AND(F22&lt;&gt;"",F22&lt;&gt;Sol!F22),"*"," ")))</f>
        <v xml:space="preserve">  </v>
      </c>
      <c r="H22" s="9"/>
      <c r="I22" s="9"/>
      <c r="J22" s="99"/>
      <c r="K22" s="42"/>
      <c r="L22" s="42"/>
      <c r="M22" t="s">
        <v>9</v>
      </c>
    </row>
    <row r="23" spans="1:17" ht="15" customHeight="1" x14ac:dyDescent="0.2">
      <c r="A23" s="42"/>
      <c r="B23" s="55"/>
      <c r="C23" s="56"/>
      <c r="D23" s="20"/>
      <c r="E23" s="9" t="str">
        <f>IF(Sol!$D$5="OFF","",IF(D23="","  ",IF(AND(D23&lt;&gt;"",D23&lt;&gt;Sol!D23),"*"," ")))</f>
        <v xml:space="preserve">  </v>
      </c>
      <c r="F23" s="22"/>
      <c r="G23" s="9" t="str">
        <f>IF(Sol!$D$5="OFF","",IF(F23="","  ",IF(AND(F23&lt;&gt;"",F23&lt;&gt;Sol!F23),"*"," ")))</f>
        <v xml:space="preserve">  </v>
      </c>
      <c r="H23" s="9"/>
      <c r="I23" s="9"/>
      <c r="J23" s="99"/>
      <c r="K23" s="42"/>
      <c r="L23" s="42"/>
      <c r="M23" t="s">
        <v>8</v>
      </c>
    </row>
    <row r="24" spans="1:17" ht="15" customHeight="1" x14ac:dyDescent="0.2">
      <c r="A24" s="42"/>
      <c r="B24" s="55"/>
      <c r="C24" s="56"/>
      <c r="D24" s="20"/>
      <c r="E24" s="9" t="str">
        <f>IF(Sol!$D$5="OFF","",IF(D24="","  ",IF(AND(D24&lt;&gt;"",D24&lt;&gt;Sol!D24),"*"," ")))</f>
        <v xml:space="preserve">  </v>
      </c>
      <c r="F24" s="22"/>
      <c r="G24" s="9" t="str">
        <f>IF(Sol!$D$5="OFF","",IF(F24="","  ",IF(AND(F24&lt;&gt;"",F24&lt;&gt;Sol!F24),"*"," ")))</f>
        <v xml:space="preserve">  </v>
      </c>
      <c r="H24" s="9"/>
      <c r="I24" s="9"/>
      <c r="J24" s="99"/>
      <c r="K24" s="42"/>
      <c r="L24" s="42"/>
      <c r="M24" t="s">
        <v>4</v>
      </c>
    </row>
    <row r="25" spans="1:17" ht="15" customHeight="1" x14ac:dyDescent="0.2">
      <c r="A25" s="42"/>
      <c r="B25" s="55"/>
      <c r="C25" s="56"/>
      <c r="D25" s="20"/>
      <c r="E25" s="9" t="str">
        <f>IF(Sol!$D$5="OFF","",IF(D25="","  ",IF(AND(D25&lt;&gt;"",D25&lt;&gt;Sol!D25),"*"," ")))</f>
        <v xml:space="preserve">  </v>
      </c>
      <c r="F25" s="23"/>
      <c r="G25" s="9" t="str">
        <f>IF(Sol!$D$5="OFF","",IF(F25="","  ",IF(AND(F25&lt;&gt;"",F25&lt;&gt;Sol!F25),"*"," ")))</f>
        <v xml:space="preserve">  </v>
      </c>
      <c r="H25" s="25"/>
      <c r="I25" s="74"/>
      <c r="J25" s="99"/>
      <c r="K25" s="42"/>
      <c r="L25" s="42"/>
    </row>
    <row r="26" spans="1:17" ht="15" customHeight="1" x14ac:dyDescent="0.2">
      <c r="A26" s="42"/>
      <c r="B26" s="55"/>
      <c r="C26" s="56"/>
      <c r="D26" s="10" t="s">
        <v>22</v>
      </c>
      <c r="E26" s="10"/>
      <c r="F26" s="56"/>
      <c r="G26" s="9"/>
      <c r="H26" s="24"/>
      <c r="I26" s="97" t="str">
        <f>IF(Sol!$D$5="OFF","",IF(H26="","  ",IF(AND(H26&lt;&gt;"",H26&lt;&gt;Sol!H26),"*"," ")))</f>
        <v xml:space="preserve">  </v>
      </c>
      <c r="J26" s="99"/>
      <c r="K26" s="42"/>
      <c r="L26" s="42"/>
    </row>
    <row r="27" spans="1:17" ht="15" customHeight="1" thickBot="1" x14ac:dyDescent="0.25">
      <c r="A27" s="42"/>
      <c r="B27" s="55"/>
      <c r="C27" s="56"/>
      <c r="D27" s="56" t="s">
        <v>7</v>
      </c>
      <c r="E27" s="56"/>
      <c r="F27" s="56"/>
      <c r="G27" s="9"/>
      <c r="H27" s="35"/>
      <c r="I27" s="97" t="str">
        <f>IF(Sol!$D$5="OFF","",IF(H27="","  ",IF(AND(H27&lt;&gt;"",H27&lt;&gt;Sol!H27),"*"," ")))</f>
        <v xml:space="preserve">  </v>
      </c>
      <c r="J27" s="99"/>
      <c r="K27" s="42"/>
      <c r="L27" s="42"/>
    </row>
    <row r="28" spans="1:17" ht="15" customHeight="1" thickTop="1" x14ac:dyDescent="0.2">
      <c r="A28" s="42"/>
      <c r="B28" s="65"/>
      <c r="C28" s="66"/>
      <c r="D28" s="66"/>
      <c r="E28" s="66"/>
      <c r="F28" s="66"/>
      <c r="G28" s="66"/>
      <c r="H28" s="66"/>
      <c r="I28" s="98"/>
      <c r="J28" s="99"/>
      <c r="K28" s="42"/>
      <c r="L28" s="42"/>
    </row>
    <row r="29" spans="1:17" ht="15" customHeight="1" x14ac:dyDescent="0.2">
      <c r="I29" s="17"/>
      <c r="J29" s="17"/>
      <c r="K29" s="17"/>
      <c r="L29" s="17"/>
    </row>
    <row r="30" spans="1:17" ht="15" customHeight="1" x14ac:dyDescent="0.2">
      <c r="A30" s="80" t="s">
        <v>11</v>
      </c>
      <c r="B30" s="111" t="s">
        <v>52</v>
      </c>
      <c r="C30" s="112"/>
      <c r="D30" s="112"/>
      <c r="E30" s="112"/>
      <c r="F30" s="112"/>
      <c r="G30" s="112"/>
      <c r="H30" s="112"/>
      <c r="I30" s="112"/>
      <c r="J30" s="129"/>
      <c r="K30" s="130"/>
      <c r="L30" s="42"/>
      <c r="M30" s="83" t="s">
        <v>51</v>
      </c>
      <c r="O30" s="14"/>
      <c r="P30" s="42"/>
      <c r="Q30" s="42"/>
    </row>
    <row r="31" spans="1:17" ht="12.95" customHeight="1" x14ac:dyDescent="0.2">
      <c r="A31" s="42"/>
      <c r="B31" s="113" t="s">
        <v>62</v>
      </c>
      <c r="C31" s="131"/>
      <c r="D31" s="131"/>
      <c r="E31" s="131"/>
      <c r="F31" s="131"/>
      <c r="G31" s="131"/>
      <c r="H31" s="131"/>
      <c r="I31" s="131"/>
      <c r="J31" s="132"/>
      <c r="K31" s="133"/>
      <c r="L31" s="42"/>
      <c r="M31" s="83" t="s">
        <v>56</v>
      </c>
      <c r="O31" s="14"/>
      <c r="P31" s="42"/>
      <c r="Q31" s="42"/>
    </row>
    <row r="32" spans="1:17" ht="15" customHeight="1" x14ac:dyDescent="0.2">
      <c r="A32" s="42"/>
      <c r="B32" s="134"/>
      <c r="C32" s="135"/>
      <c r="D32" s="135"/>
      <c r="E32" s="135"/>
      <c r="F32" s="135"/>
      <c r="G32" s="135"/>
      <c r="H32" s="135"/>
      <c r="I32" s="135"/>
      <c r="J32" s="136"/>
      <c r="K32" s="137"/>
      <c r="L32" s="88" t="str">
        <f>IF(Sol!$D$5="OFF","",IF(B32="","  ",IF(AND(B32&lt;&gt;"",B32&lt;&gt;Sol!B32),"*"," ")))</f>
        <v xml:space="preserve">  </v>
      </c>
      <c r="M32" t="s">
        <v>7</v>
      </c>
      <c r="O32" s="14"/>
      <c r="P32" s="42"/>
      <c r="Q32" s="42"/>
    </row>
    <row r="33" spans="1:17" ht="24" x14ac:dyDescent="0.2">
      <c r="A33" s="42"/>
      <c r="B33" s="2"/>
      <c r="C33" s="3"/>
      <c r="D33" s="3"/>
      <c r="E33" s="3"/>
      <c r="F33" s="101" t="s">
        <v>57</v>
      </c>
      <c r="G33" s="3"/>
      <c r="H33" s="101" t="s">
        <v>58</v>
      </c>
      <c r="I33" s="3"/>
      <c r="J33" s="101" t="s">
        <v>59</v>
      </c>
      <c r="K33" s="4"/>
      <c r="O33" s="42"/>
      <c r="P33" s="42"/>
      <c r="Q33" s="42"/>
    </row>
    <row r="34" spans="1:17" ht="15" customHeight="1" x14ac:dyDescent="0.2">
      <c r="A34" s="42"/>
      <c r="B34" s="55"/>
      <c r="C34" s="56"/>
      <c r="D34" s="56" t="s">
        <v>63</v>
      </c>
      <c r="E34" s="56"/>
      <c r="F34" s="7"/>
      <c r="G34" s="9" t="str">
        <f>IF(Sol!$D$5="OFF","",IF(F34="","  ",IF(AND(F34&lt;&gt;"",F34&lt;&gt;Sol!F34),"*"," ")))</f>
        <v xml:space="preserve">  </v>
      </c>
      <c r="H34" s="7"/>
      <c r="I34" s="9" t="str">
        <f>IF(Sol!$D$5="OFF","",IF(H34="","  ",IF(AND(H34&lt;&gt;"",H34&lt;&gt;Sol!H34),"*"," ")))</f>
        <v xml:space="preserve">  </v>
      </c>
      <c r="J34" s="7"/>
      <c r="K34" s="97" t="str">
        <f>IF(Sol!$D$5="OFF","",IF(J34="","  ",IF(AND(J34&lt;&gt;"",J34&lt;&gt;Sol!J34),"*"," ")))</f>
        <v xml:space="preserve">  </v>
      </c>
      <c r="L34" s="99"/>
      <c r="O34" s="42"/>
      <c r="P34" s="42"/>
      <c r="Q34" s="42"/>
    </row>
    <row r="35" spans="1:17" ht="15" customHeight="1" x14ac:dyDescent="0.2">
      <c r="A35" s="42"/>
      <c r="B35" s="55"/>
      <c r="C35" s="56"/>
      <c r="D35" s="21"/>
      <c r="E35" s="9" t="str">
        <f>IF(Sol!$D$5="OFF","",IF(D35="","  ",IF(AND(D35&lt;&gt;"",D35&lt;&gt;Sol!D35),"*"," ")))</f>
        <v xml:space="preserve">  </v>
      </c>
      <c r="F35" s="109"/>
      <c r="G35" s="9" t="str">
        <f>IF(Sol!$D$5="OFF","",IF(F35="","  ",IF(AND(F35&lt;&gt;"",F35&lt;&gt;Sol!F35),"*"," ")))</f>
        <v xml:space="preserve">  </v>
      </c>
      <c r="H35" s="109"/>
      <c r="I35" s="9" t="str">
        <f>IF(Sol!$D$5="OFF","",IF(H35="","  ",IF(AND(H35&lt;&gt;"",H35&lt;&gt;Sol!H35),"*"," ")))</f>
        <v xml:space="preserve">  </v>
      </c>
      <c r="J35" s="109"/>
      <c r="K35" s="97" t="str">
        <f>IF(Sol!$D$5="OFF","",IF(J35="","  ",IF(AND(J35&lt;&gt;"",J35&lt;&gt;Sol!J35),"*"," ")))</f>
        <v xml:space="preserve">  </v>
      </c>
      <c r="L35" s="99"/>
      <c r="O35" s="42"/>
      <c r="P35" s="42"/>
      <c r="Q35" s="42"/>
    </row>
    <row r="36" spans="1:17" ht="15" customHeight="1" x14ac:dyDescent="0.2">
      <c r="A36" s="42"/>
      <c r="B36" s="55"/>
      <c r="C36" s="56"/>
      <c r="D36" s="21"/>
      <c r="E36" s="9" t="str">
        <f>IF(Sol!$D$5="OFF","",IF(D36="","  ",IF(AND(D36&lt;&gt;"",D36&lt;&gt;Sol!D36),"*"," ")))</f>
        <v xml:space="preserve">  </v>
      </c>
      <c r="F36" s="107"/>
      <c r="G36" s="9" t="str">
        <f>IF(Sol!$D$5="OFF","",IF(F36="","  ",IF(AND(F36&lt;&gt;"",F36&lt;&gt;Sol!F36),"*"," ")))</f>
        <v xml:space="preserve">  </v>
      </c>
      <c r="H36" s="107"/>
      <c r="I36" s="9" t="str">
        <f>IF(Sol!$D$5="OFF","",IF(H36="","  ",IF(AND(H36&lt;&gt;"",H36&lt;&gt;Sol!H36),"*"," ")))</f>
        <v xml:space="preserve">  </v>
      </c>
      <c r="J36" s="107"/>
      <c r="K36" s="97" t="str">
        <f>IF(Sol!$D$5="OFF","",IF(J36="","  ",IF(AND(J36&lt;&gt;"",J36&lt;&gt;Sol!J36),"*"," ")))</f>
        <v xml:space="preserve">  </v>
      </c>
      <c r="L36" s="99"/>
      <c r="O36" s="42"/>
      <c r="P36" s="42"/>
      <c r="Q36" s="42"/>
    </row>
    <row r="37" spans="1:17" ht="15" customHeight="1" x14ac:dyDescent="0.2">
      <c r="A37" s="42"/>
      <c r="B37" s="55"/>
      <c r="C37" s="56"/>
      <c r="D37" s="21"/>
      <c r="E37" s="9" t="str">
        <f>IF(Sol!$D$5="OFF","",IF(D37="","  ",IF(AND(D37&lt;&gt;"",D37&lt;&gt;Sol!D37),"*"," ")))</f>
        <v xml:space="preserve">  </v>
      </c>
      <c r="F37" s="110"/>
      <c r="G37" s="9" t="str">
        <f>IF(Sol!$D$5="OFF","",IF(F37="","  ",IF(AND(F37&lt;&gt;"",F37&lt;&gt;Sol!F37),"*"," ")))</f>
        <v xml:space="preserve">  </v>
      </c>
      <c r="H37" s="110"/>
      <c r="I37" s="9" t="str">
        <f>IF(Sol!$D$5="OFF","",IF(H37="","  ",IF(AND(H37&lt;&gt;"",H37&lt;&gt;Sol!H37),"*"," ")))</f>
        <v xml:space="preserve">  </v>
      </c>
      <c r="J37" s="110"/>
      <c r="K37" s="97" t="str">
        <f>IF(Sol!$D$5="OFF","",IF(J37="","  ",IF(AND(J37&lt;&gt;"",J37&lt;&gt;Sol!J37),"*"," ")))</f>
        <v xml:space="preserve">  </v>
      </c>
      <c r="L37" s="99"/>
      <c r="O37" s="42"/>
      <c r="P37" s="42"/>
      <c r="Q37" s="42"/>
    </row>
    <row r="38" spans="1:17" ht="15" customHeight="1" thickBot="1" x14ac:dyDescent="0.25">
      <c r="A38" s="42"/>
      <c r="B38" s="55"/>
      <c r="C38" s="56"/>
      <c r="D38" s="56" t="s">
        <v>64</v>
      </c>
      <c r="E38" s="56"/>
      <c r="F38" s="35"/>
      <c r="G38" s="9" t="str">
        <f>IF(Sol!$D$5="OFF","",IF(F38="","  ",IF(AND(F38&lt;&gt;"",F38&lt;&gt;Sol!F38),"*"," ")))</f>
        <v xml:space="preserve">  </v>
      </c>
      <c r="H38" s="35"/>
      <c r="I38" s="9" t="str">
        <f>IF(Sol!$D$5="OFF","",IF(H38="","  ",IF(AND(H38&lt;&gt;"",H38&lt;&gt;Sol!H38),"*"," ")))</f>
        <v xml:space="preserve">  </v>
      </c>
      <c r="J38" s="35"/>
      <c r="K38" s="97" t="str">
        <f>IF(Sol!$D$5="OFF","",IF(J38="","  ",IF(AND(J38&lt;&gt;"",J38&lt;&gt;Sol!J38),"*"," ")))</f>
        <v xml:space="preserve">  </v>
      </c>
      <c r="L38" s="99"/>
      <c r="O38" s="42"/>
      <c r="P38" s="42"/>
      <c r="Q38" s="42"/>
    </row>
    <row r="39" spans="1:17" ht="13.5" thickTop="1" x14ac:dyDescent="0.2">
      <c r="A39" s="42"/>
      <c r="B39" s="65"/>
      <c r="C39" s="66"/>
      <c r="D39" s="66"/>
      <c r="E39" s="66"/>
      <c r="F39" s="66"/>
      <c r="G39" s="66"/>
      <c r="H39" s="66"/>
      <c r="I39" s="66"/>
      <c r="J39" s="66"/>
      <c r="K39" s="67"/>
      <c r="O39" s="42"/>
      <c r="P39" s="42"/>
      <c r="Q39" s="42"/>
    </row>
    <row r="40" spans="1:17" x14ac:dyDescent="0.2">
      <c r="A40" s="42"/>
      <c r="B40" s="42"/>
      <c r="C40" s="42"/>
      <c r="D40" s="17"/>
      <c r="E40" s="17"/>
      <c r="F40" s="42"/>
      <c r="G40" s="42"/>
      <c r="H40" s="42"/>
      <c r="I40" s="42"/>
      <c r="J40" s="42"/>
      <c r="K40" s="42"/>
    </row>
    <row r="41" spans="1:17" ht="15" customHeight="1" x14ac:dyDescent="0.2">
      <c r="A41" s="80" t="s">
        <v>20</v>
      </c>
      <c r="B41" s="111" t="s">
        <v>52</v>
      </c>
      <c r="C41" s="112"/>
      <c r="D41" s="112"/>
      <c r="E41" s="112"/>
      <c r="F41" s="112"/>
      <c r="G41" s="112"/>
      <c r="H41" s="112"/>
      <c r="I41" s="112"/>
      <c r="J41" s="99"/>
      <c r="K41" s="42"/>
      <c r="L41" s="42"/>
      <c r="M41" t="s">
        <v>17</v>
      </c>
    </row>
    <row r="42" spans="1:17" ht="12.95" customHeight="1" x14ac:dyDescent="0.2">
      <c r="A42" s="42"/>
      <c r="B42" s="113" t="s">
        <v>12</v>
      </c>
      <c r="C42" s="114"/>
      <c r="D42" s="114"/>
      <c r="E42" s="114"/>
      <c r="F42" s="114"/>
      <c r="G42" s="114"/>
      <c r="H42" s="114"/>
      <c r="I42" s="114"/>
      <c r="J42" s="99"/>
      <c r="K42" s="42"/>
      <c r="L42" s="42"/>
      <c r="M42" t="s">
        <v>16</v>
      </c>
    </row>
    <row r="43" spans="1:17" ht="15" customHeight="1" x14ac:dyDescent="0.2">
      <c r="A43" s="42"/>
      <c r="B43" s="115"/>
      <c r="C43" s="116"/>
      <c r="D43" s="116"/>
      <c r="E43" s="116"/>
      <c r="F43" s="116"/>
      <c r="G43" s="116"/>
      <c r="H43" s="116"/>
      <c r="I43" s="116"/>
      <c r="J43" s="108" t="str">
        <f>IF(Sol!$D$5="OFF","",IF(B43="","  ",IF(AND(B43&lt;&gt;"",B43&lt;&gt;Sol!B43),"*"," ")))</f>
        <v xml:space="preserve">  </v>
      </c>
      <c r="K43" s="42"/>
      <c r="L43" s="42"/>
      <c r="M43" t="s">
        <v>50</v>
      </c>
    </row>
    <row r="44" spans="1:17" ht="15" customHeight="1" x14ac:dyDescent="0.2">
      <c r="A44" s="42"/>
      <c r="B44" s="2"/>
      <c r="C44" s="3"/>
      <c r="D44" s="3"/>
      <c r="E44" s="3"/>
      <c r="F44" s="3"/>
      <c r="G44" s="3"/>
      <c r="H44" s="3"/>
      <c r="I44" s="86"/>
      <c r="J44" s="99"/>
      <c r="K44" s="42"/>
      <c r="M44" t="s">
        <v>15</v>
      </c>
    </row>
    <row r="45" spans="1:17" ht="15" customHeight="1" x14ac:dyDescent="0.2">
      <c r="A45" s="42"/>
      <c r="B45" s="55"/>
      <c r="C45" s="56"/>
      <c r="D45" s="82" t="s">
        <v>13</v>
      </c>
      <c r="E45" s="69"/>
      <c r="F45" s="9"/>
      <c r="G45" s="56"/>
      <c r="H45" s="56"/>
      <c r="I45" s="87"/>
      <c r="J45" s="99"/>
      <c r="K45" s="42"/>
      <c r="M45" s="83" t="s">
        <v>49</v>
      </c>
    </row>
    <row r="46" spans="1:17" ht="15" customHeight="1" x14ac:dyDescent="0.2">
      <c r="A46" s="42"/>
      <c r="B46" s="55"/>
      <c r="C46" s="56"/>
      <c r="D46" s="21"/>
      <c r="E46" s="9" t="str">
        <f>IF(Sol!$D$5="OFF","",IF(D46="","  ",IF(AND(D46&lt;&gt;"",D46&lt;&gt;Sol!D46),"*"," ")))</f>
        <v xml:space="preserve">  </v>
      </c>
      <c r="F46" s="9"/>
      <c r="G46" s="9"/>
      <c r="H46" s="7"/>
      <c r="I46" s="33" t="str">
        <f>IF(Sol!$D$5="OFF","",IF(H46="","  ",IF(AND(H46&lt;&gt;"",H46&lt;&gt;Sol!H46),"*"," ")))</f>
        <v xml:space="preserve">  </v>
      </c>
      <c r="J46" s="99"/>
      <c r="K46" s="42"/>
      <c r="M46" t="s">
        <v>47</v>
      </c>
    </row>
    <row r="47" spans="1:17" ht="15" customHeight="1" x14ac:dyDescent="0.2">
      <c r="A47" s="42"/>
      <c r="B47" s="55"/>
      <c r="C47" s="56"/>
      <c r="D47" s="106"/>
      <c r="E47" s="9" t="str">
        <f>IF(Sol!$D$5="OFF","",IF(D47="","  ",IF(AND(D47&lt;&gt;"",D47&lt;&gt;Sol!D47),"*"," ")))</f>
        <v xml:space="preserve">  </v>
      </c>
      <c r="F47" s="9"/>
      <c r="G47" s="9"/>
      <c r="H47" s="22"/>
      <c r="I47" s="33" t="str">
        <f>IF(Sol!$D$5="OFF","",IF(H47="","  ",IF(AND(H47&lt;&gt;"",H47&lt;&gt;Sol!H47),"*"," ")))</f>
        <v xml:space="preserve">  </v>
      </c>
      <c r="J47" s="99"/>
      <c r="K47" s="42"/>
      <c r="L47" s="42"/>
      <c r="M47" t="s">
        <v>18</v>
      </c>
    </row>
    <row r="48" spans="1:17" ht="15" customHeight="1" x14ac:dyDescent="0.2">
      <c r="A48" s="42"/>
      <c r="B48" s="55"/>
      <c r="C48" s="56"/>
      <c r="D48" s="21"/>
      <c r="E48" s="9" t="str">
        <f>IF(Sol!$D$5="OFF","",IF(D48="","  ",IF(AND(D48&lt;&gt;"",D48&lt;&gt;Sol!D48),"*"," ")))</f>
        <v xml:space="preserve">  </v>
      </c>
      <c r="F48" s="9"/>
      <c r="G48" s="9"/>
      <c r="H48" s="22"/>
      <c r="I48" s="33" t="str">
        <f>IF(Sol!$D$5="OFF","",IF(H48="","  ",IF(AND(H48&lt;&gt;"",H48&lt;&gt;Sol!H48),"*"," ")))</f>
        <v xml:space="preserve">  </v>
      </c>
      <c r="J48" s="99"/>
      <c r="K48" s="42"/>
      <c r="L48" s="42"/>
    </row>
    <row r="49" spans="1:15" ht="15" customHeight="1" x14ac:dyDescent="0.2">
      <c r="A49" s="42"/>
      <c r="B49" s="55"/>
      <c r="C49" s="56"/>
      <c r="D49" s="21"/>
      <c r="E49" s="9" t="str">
        <f>IF(Sol!$D$5="OFF","",IF(D49="","  ",IF(AND(D49&lt;&gt;"",D49&lt;&gt;Sol!D49),"*"," ")))</f>
        <v xml:space="preserve">  </v>
      </c>
      <c r="F49" s="9"/>
      <c r="G49" s="38"/>
      <c r="H49" s="24"/>
      <c r="I49" s="33" t="str">
        <f>IF(Sol!$D$5="OFF","",IF(H49="","  ",IF(AND(H49&lt;&gt;"",H49&lt;&gt;Sol!H49),"*"," ")))</f>
        <v xml:space="preserve">  </v>
      </c>
      <c r="J49" s="99"/>
      <c r="K49" s="42"/>
      <c r="L49" s="42"/>
    </row>
    <row r="50" spans="1:15" ht="13.5" thickBot="1" x14ac:dyDescent="0.25">
      <c r="A50" s="42"/>
      <c r="B50" s="55"/>
      <c r="C50" s="56"/>
      <c r="D50" s="13" t="s">
        <v>19</v>
      </c>
      <c r="E50" s="13"/>
      <c r="F50" s="9"/>
      <c r="G50" s="38"/>
      <c r="H50" s="36"/>
      <c r="I50" s="33" t="str">
        <f>IF(Sol!$D$5="OFF","",IF(H50="","  ",IF(AND(H50&lt;&gt;"",H50&lt;&gt;Sol!H50),"*"," ")))</f>
        <v xml:space="preserve">  </v>
      </c>
      <c r="J50" s="99"/>
      <c r="K50" s="42"/>
      <c r="L50" s="42"/>
      <c r="N50" s="18"/>
    </row>
    <row r="51" spans="1:15" ht="13.5" thickTop="1" x14ac:dyDescent="0.2">
      <c r="A51" s="42"/>
      <c r="B51" s="55"/>
      <c r="C51" s="56"/>
      <c r="D51" s="13"/>
      <c r="E51" s="13"/>
      <c r="F51" s="9"/>
      <c r="G51" s="9"/>
      <c r="H51" s="9"/>
      <c r="I51" s="75"/>
      <c r="J51" s="99"/>
      <c r="K51" s="42"/>
      <c r="L51" s="42"/>
    </row>
    <row r="52" spans="1:15" x14ac:dyDescent="0.2">
      <c r="A52" s="42"/>
      <c r="B52" s="55"/>
      <c r="C52" s="56"/>
      <c r="D52" s="82" t="s">
        <v>14</v>
      </c>
      <c r="E52" s="13"/>
      <c r="F52" s="9"/>
      <c r="G52" s="9"/>
      <c r="H52" s="9"/>
      <c r="I52" s="75"/>
      <c r="J52" s="99"/>
      <c r="K52" s="42"/>
      <c r="L52" s="42"/>
    </row>
    <row r="53" spans="1:15" ht="15" customHeight="1" x14ac:dyDescent="0.2">
      <c r="A53" s="42"/>
      <c r="B53" s="55"/>
      <c r="C53" s="56"/>
      <c r="D53" s="21"/>
      <c r="E53" s="9" t="str">
        <f>IF(Sol!$D$5="OFF","",IF(D53="","  ",IF(AND(D53&lt;&gt;"",D53&lt;&gt;Sol!D53),"*"," ")))</f>
        <v xml:space="preserve">  </v>
      </c>
      <c r="F53" s="9"/>
      <c r="G53" s="9"/>
      <c r="H53" s="7"/>
      <c r="I53" s="33" t="str">
        <f>IF(Sol!$D$5="OFF","",IF(H53="","  ",IF(AND(H53&lt;&gt;"",H53&lt;&gt;Sol!H53),"*"," ")))</f>
        <v xml:space="preserve">  </v>
      </c>
      <c r="J53" s="99"/>
      <c r="K53" s="42"/>
      <c r="L53" s="42"/>
    </row>
    <row r="54" spans="1:15" ht="15" customHeight="1" x14ac:dyDescent="0.2">
      <c r="A54" s="42"/>
      <c r="B54" s="55"/>
      <c r="C54" s="56"/>
      <c r="D54" s="82"/>
      <c r="E54" s="13"/>
      <c r="F54" s="9"/>
      <c r="G54" s="9"/>
      <c r="H54" s="9"/>
      <c r="I54" s="75"/>
      <c r="J54" s="99"/>
      <c r="K54" s="42"/>
      <c r="L54" s="42"/>
    </row>
    <row r="55" spans="1:15" ht="15" customHeight="1" x14ac:dyDescent="0.2">
      <c r="A55" s="42"/>
      <c r="B55" s="55"/>
      <c r="C55" s="56"/>
      <c r="D55" s="82" t="s">
        <v>44</v>
      </c>
      <c r="E55" s="13"/>
      <c r="F55" s="9"/>
      <c r="G55" s="9"/>
      <c r="H55" s="9"/>
      <c r="I55" s="75"/>
      <c r="J55" s="99"/>
      <c r="K55" s="42"/>
      <c r="L55" s="42"/>
    </row>
    <row r="56" spans="1:15" ht="15" customHeight="1" x14ac:dyDescent="0.2">
      <c r="A56" s="42"/>
      <c r="B56" s="55"/>
      <c r="C56" s="56"/>
      <c r="D56" s="21"/>
      <c r="E56" s="9" t="str">
        <f>IF(Sol!$D$5="OFF","",IF(D56="","  ",IF(AND(D56&lt;&gt;"",D56&lt;&gt;Sol!D56),"*"," ")))</f>
        <v xml:space="preserve">  </v>
      </c>
      <c r="F56" s="7"/>
      <c r="G56" s="9" t="str">
        <f>IF(Sol!$D$5="OFF","",IF(F56="","  ",IF(AND(F56&lt;&gt;"",F56&lt;&gt;Sol!F56),"*"," ")))</f>
        <v xml:space="preserve">  </v>
      </c>
      <c r="H56" s="9"/>
      <c r="I56" s="75"/>
      <c r="J56" s="99"/>
      <c r="K56" s="42"/>
      <c r="L56" s="42"/>
    </row>
    <row r="57" spans="1:15" ht="15" customHeight="1" x14ac:dyDescent="0.2">
      <c r="A57" s="42"/>
      <c r="B57" s="55"/>
      <c r="C57" s="56"/>
      <c r="D57" s="21"/>
      <c r="E57" s="9" t="str">
        <f>IF(Sol!$D$5="OFF","",IF(D57="","  ",IF(AND(D57&lt;&gt;"",D57&lt;&gt;Sol!D57),"*"," ")))</f>
        <v xml:space="preserve">  </v>
      </c>
      <c r="F57" s="24"/>
      <c r="G57" s="9" t="str">
        <f>IF(Sol!$D$5="OFF","",IF(F57="","  ",IF(AND(F57&lt;&gt;"",F57&lt;&gt;Sol!F57),"*"," ")))</f>
        <v xml:space="preserve">  </v>
      </c>
      <c r="H57" s="9"/>
      <c r="I57" s="75"/>
      <c r="J57" s="99"/>
      <c r="K57" s="42"/>
      <c r="L57" s="42"/>
    </row>
    <row r="58" spans="1:15" ht="15" customHeight="1" x14ac:dyDescent="0.2">
      <c r="A58" s="42"/>
      <c r="B58" s="55"/>
      <c r="C58" s="56"/>
      <c r="D58" s="84" t="s">
        <v>45</v>
      </c>
      <c r="E58" s="13"/>
      <c r="F58" s="9"/>
      <c r="G58" s="9"/>
      <c r="H58" s="24"/>
      <c r="I58" s="33" t="str">
        <f>IF(Sol!$D$5="OFF","",IF(H58="","  ",IF(AND(H58&lt;&gt;"",H58&lt;&gt;Sol!H58),"*"," ")))</f>
        <v xml:space="preserve">  </v>
      </c>
      <c r="J58" s="99"/>
      <c r="K58" s="42"/>
      <c r="L58" s="42"/>
    </row>
    <row r="59" spans="1:15" ht="15" customHeight="1" thickBot="1" x14ac:dyDescent="0.25">
      <c r="A59" s="42"/>
      <c r="B59" s="55"/>
      <c r="C59" s="56"/>
      <c r="D59" s="84" t="s">
        <v>46</v>
      </c>
      <c r="E59" s="13"/>
      <c r="F59" s="9"/>
      <c r="G59" s="9"/>
      <c r="H59" s="36"/>
      <c r="I59" s="33" t="str">
        <f>IF(Sol!$D$5="OFF","",IF(H59="","  ",IF(AND(H59&lt;&gt;"",H59&lt;&gt;Sol!H59),"*"," ")))</f>
        <v xml:space="preserve">  </v>
      </c>
      <c r="J59" s="99"/>
      <c r="K59" s="42"/>
      <c r="L59" s="42"/>
    </row>
    <row r="60" spans="1:15" ht="13.5" thickTop="1" x14ac:dyDescent="0.2">
      <c r="A60" s="42"/>
      <c r="B60" s="65"/>
      <c r="C60" s="66"/>
      <c r="D60" s="66"/>
      <c r="E60" s="66"/>
      <c r="F60" s="66"/>
      <c r="G60" s="66"/>
      <c r="H60" s="66"/>
      <c r="I60" s="66"/>
      <c r="J60" s="99"/>
      <c r="K60" s="42"/>
      <c r="L60" s="42"/>
    </row>
    <row r="61" spans="1:15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5" x14ac:dyDescent="0.2">
      <c r="A62" s="80" t="s">
        <v>40</v>
      </c>
      <c r="B62" s="71"/>
      <c r="C62" s="72"/>
      <c r="D62" s="72"/>
      <c r="E62" s="72"/>
      <c r="F62" s="72"/>
      <c r="G62" s="72"/>
      <c r="H62" s="73"/>
      <c r="I62" s="42"/>
      <c r="O62" s="15"/>
    </row>
    <row r="63" spans="1:15" x14ac:dyDescent="0.2">
      <c r="A63" s="54"/>
      <c r="B63" s="100"/>
      <c r="C63" s="103" t="s">
        <v>61</v>
      </c>
      <c r="D63" s="56"/>
      <c r="E63" s="56"/>
      <c r="F63" s="56"/>
      <c r="G63" s="56"/>
      <c r="H63" s="60"/>
      <c r="I63" s="99"/>
      <c r="O63" s="15"/>
    </row>
    <row r="64" spans="1:15" x14ac:dyDescent="0.2">
      <c r="A64" s="54"/>
      <c r="B64" s="100"/>
      <c r="C64" s="103" t="s">
        <v>60</v>
      </c>
      <c r="D64" s="56"/>
      <c r="E64" s="56"/>
      <c r="F64" s="56"/>
      <c r="G64" s="56"/>
      <c r="H64" s="75"/>
      <c r="I64" s="99"/>
      <c r="O64" s="15"/>
    </row>
    <row r="65" spans="2:18" ht="15" customHeight="1" x14ac:dyDescent="0.2">
      <c r="B65" s="5"/>
      <c r="C65" s="6"/>
      <c r="D65" s="21"/>
      <c r="E65" s="9" t="str">
        <f>IF(Sol!$D$5="OFF","",IF(D65="","  ",IF(AND(D65&lt;&gt;"",D65&lt;&gt;Sol!D65),"*"," ")))</f>
        <v xml:space="preserve">  </v>
      </c>
      <c r="F65" s="37"/>
      <c r="G65" s="97" t="str">
        <f>IF(Sol!$D$5="OFF","",IF(F65="","  ",IF(AND(F65&lt;&gt;"",F65&lt;&gt;Sol!F65),"*"," ")))</f>
        <v xml:space="preserve">  </v>
      </c>
      <c r="H65" s="105"/>
      <c r="I65" s="99"/>
      <c r="O65" s="16"/>
    </row>
    <row r="66" spans="2:18" ht="15" customHeight="1" x14ac:dyDescent="0.2">
      <c r="B66" s="5"/>
      <c r="C66" s="6"/>
      <c r="D66" s="21"/>
      <c r="E66" s="9" t="str">
        <f>IF(Sol!$D$5="OFF","",IF(D66="","  ",IF(AND(D66&lt;&gt;"",D66&lt;&gt;Sol!D66),"*"," ")))</f>
        <v xml:space="preserve">  </v>
      </c>
      <c r="F66" s="107"/>
      <c r="G66" s="97" t="str">
        <f>IF(Sol!$D$5="OFF","",IF(F66="","  ",IF(AND(F66&lt;&gt;"",F66&lt;&gt;Sol!F66),"*"," ")))</f>
        <v xml:space="preserve">  </v>
      </c>
      <c r="H66" s="105"/>
      <c r="I66" s="99"/>
      <c r="O66" s="16"/>
    </row>
    <row r="67" spans="2:18" x14ac:dyDescent="0.2">
      <c r="B67" s="11"/>
      <c r="C67" s="12"/>
      <c r="D67" s="12"/>
      <c r="E67" s="12"/>
      <c r="F67" s="12"/>
      <c r="G67" s="104"/>
      <c r="H67" s="67"/>
      <c r="I67" s="99"/>
      <c r="O67" s="15"/>
    </row>
    <row r="68" spans="2:18" x14ac:dyDescent="0.2">
      <c r="O68" s="15"/>
    </row>
    <row r="69" spans="2:18" x14ac:dyDescent="0.2">
      <c r="O69" s="16"/>
    </row>
    <row r="74" spans="2:18" x14ac:dyDescent="0.2">
      <c r="R74" s="18"/>
    </row>
    <row r="84" spans="1:1" x14ac:dyDescent="0.2">
      <c r="A84" s="1"/>
    </row>
    <row r="125" spans="1:1" x14ac:dyDescent="0.2">
      <c r="A125" s="1"/>
    </row>
    <row r="145" spans="1:1" x14ac:dyDescent="0.2">
      <c r="A145" s="1"/>
    </row>
    <row r="174" spans="2:3" x14ac:dyDescent="0.2">
      <c r="B174" s="19"/>
      <c r="C174" s="19"/>
    </row>
    <row r="184" spans="1:1" x14ac:dyDescent="0.2">
      <c r="A184" s="1"/>
    </row>
    <row r="210" spans="1:1" x14ac:dyDescent="0.2">
      <c r="A210" s="1"/>
    </row>
  </sheetData>
  <sheetProtection password="EF22" sheet="1" objects="1" scenarios="1"/>
  <mergeCells count="17">
    <mergeCell ref="A2:C2"/>
    <mergeCell ref="A3:C3"/>
    <mergeCell ref="D4:N4"/>
    <mergeCell ref="D2:I2"/>
    <mergeCell ref="D3:I3"/>
    <mergeCell ref="B41:I41"/>
    <mergeCell ref="B42:I42"/>
    <mergeCell ref="B43:I43"/>
    <mergeCell ref="D7:F7"/>
    <mergeCell ref="D5:N5"/>
    <mergeCell ref="A11:M11"/>
    <mergeCell ref="B15:I15"/>
    <mergeCell ref="B16:I16"/>
    <mergeCell ref="B17:I17"/>
    <mergeCell ref="B30:K30"/>
    <mergeCell ref="B31:K31"/>
    <mergeCell ref="B32:K32"/>
  </mergeCells>
  <phoneticPr fontId="0" type="noConversion"/>
  <dataValidations xWindow="564" yWindow="474" count="8">
    <dataValidation type="list" allowBlank="1" showInputMessage="1" showErrorMessage="1" prompt="Select your answer from the drop-down list." sqref="D46 D53 D56">
      <formula1>$M$41:$M$47</formula1>
    </dataValidation>
    <dataValidation type="list" allowBlank="1" showInputMessage="1" showErrorMessage="1" sqref="B43:I43">
      <formula1>$M$15:$M$16</formula1>
    </dataValidation>
    <dataValidation type="list" allowBlank="1" showInputMessage="1" showErrorMessage="1" prompt="Select your answer from the drop-down list." sqref="D35:D37">
      <formula1>$M$30:$M$32</formula1>
    </dataValidation>
    <dataValidation type="list" allowBlank="1" showInputMessage="1" showErrorMessage="1" prompt="Select the appropriate date from the drop-down menu." sqref="B17 B32">
      <formula1>$M$15:$M$16</formula1>
    </dataValidation>
    <dataValidation type="list" allowBlank="1" showInputMessage="1" showErrorMessage="1" prompt="Select your answer from the drop-down list." sqref="D19 D21">
      <formula1>$M$18:$M$24</formula1>
    </dataValidation>
    <dataValidation type="list" allowBlank="1" showErrorMessage="1" sqref="D65:D66">
      <formula1>$M$41:$M$46</formula1>
    </dataValidation>
    <dataValidation type="list" allowBlank="1" showErrorMessage="1" prompt="Select your answer from the drop-down list." sqref="D22:D25">
      <formula1>$M$18:$M$24</formula1>
    </dataValidation>
    <dataValidation type="list" allowBlank="1" showErrorMessage="1" prompt="Select your answer from the drop-down list." sqref="D47:D49 D57">
      <formula1>$M$41:$M$47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0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3.7109375" customWidth="1"/>
    <col min="10" max="10" width="11.7109375" customWidth="1"/>
    <col min="11" max="11" width="3.7109375" customWidth="1"/>
    <col min="12" max="12" width="3.42578125" customWidth="1"/>
    <col min="13" max="13" width="9.140625" hidden="1" customWidth="1"/>
  </cols>
  <sheetData>
    <row r="1" spans="1:13" ht="19.5" customHeight="1" x14ac:dyDescent="0.4">
      <c r="A1" s="52" t="s">
        <v>43</v>
      </c>
      <c r="B1" s="52"/>
      <c r="C1" s="52"/>
      <c r="D1" s="52"/>
      <c r="E1" s="52"/>
      <c r="F1" s="52"/>
      <c r="G1" s="52"/>
      <c r="H1" s="52"/>
      <c r="I1" s="52"/>
      <c r="J1" s="85"/>
    </row>
    <row r="2" spans="1:13" ht="15" customHeight="1" x14ac:dyDescent="0.2">
      <c r="A2" s="138" t="s">
        <v>0</v>
      </c>
      <c r="B2" s="139"/>
      <c r="C2" s="140"/>
      <c r="D2" s="146" t="s">
        <v>28</v>
      </c>
      <c r="E2" s="150"/>
      <c r="F2" s="150"/>
      <c r="G2" s="150"/>
      <c r="H2" s="150"/>
      <c r="I2" s="151"/>
      <c r="J2" s="85"/>
    </row>
    <row r="3" spans="1:13" ht="15" customHeight="1" x14ac:dyDescent="0.2">
      <c r="A3" s="138" t="s">
        <v>1</v>
      </c>
      <c r="B3" s="139"/>
      <c r="C3" s="140"/>
      <c r="D3" s="146"/>
      <c r="E3" s="147"/>
      <c r="F3" s="147"/>
      <c r="G3" s="53"/>
      <c r="H3" s="53"/>
      <c r="I3" s="53"/>
      <c r="J3" s="85"/>
    </row>
    <row r="4" spans="1:13" ht="12.95" customHeight="1" x14ac:dyDescent="0.25">
      <c r="A4" s="43"/>
      <c r="B4" s="42"/>
      <c r="C4" s="42"/>
      <c r="D4" s="141"/>
      <c r="E4" s="141"/>
      <c r="F4" s="141"/>
      <c r="G4" s="141"/>
      <c r="H4" s="141"/>
      <c r="I4" s="141"/>
      <c r="J4" s="92"/>
      <c r="K4" s="92"/>
      <c r="L4" s="39"/>
    </row>
    <row r="5" spans="1:13" ht="15" customHeight="1" x14ac:dyDescent="0.2">
      <c r="A5" s="40"/>
      <c r="B5" s="42"/>
      <c r="C5" s="44"/>
      <c r="D5" s="156" t="str">
        <f>IF('Pr. 1-2A'!D7=100200,"OFF","ON")</f>
        <v>ON</v>
      </c>
      <c r="E5" s="118"/>
      <c r="F5" s="118"/>
      <c r="G5" s="118"/>
      <c r="H5" s="118"/>
      <c r="I5" s="118"/>
      <c r="J5" s="89"/>
      <c r="K5" s="89"/>
    </row>
    <row r="6" spans="1:13" ht="12.9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3" ht="15" customHeight="1" x14ac:dyDescent="0.2">
      <c r="A7" s="45" t="s">
        <v>24</v>
      </c>
      <c r="B7" s="42"/>
      <c r="C7" s="42"/>
      <c r="D7" s="117"/>
      <c r="E7" s="118"/>
      <c r="F7" s="118"/>
      <c r="G7" s="42"/>
      <c r="H7" s="42"/>
      <c r="I7" s="42"/>
      <c r="J7" s="42"/>
      <c r="K7" s="42"/>
    </row>
    <row r="8" spans="1:13" ht="15" customHeight="1" x14ac:dyDescent="0.2">
      <c r="A8" s="76" t="s">
        <v>25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3" ht="15" customHeight="1" x14ac:dyDescent="0.2">
      <c r="A9" s="48" t="s">
        <v>26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3" ht="15" customHeight="1" x14ac:dyDescent="0.2">
      <c r="A10" s="50" t="s">
        <v>27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3" x14ac:dyDescent="0.2">
      <c r="A11" s="122" t="s">
        <v>41</v>
      </c>
      <c r="B11" s="123"/>
      <c r="C11" s="123"/>
      <c r="D11" s="123"/>
      <c r="E11" s="123"/>
      <c r="F11" s="123"/>
      <c r="G11" s="123"/>
      <c r="H11" s="123"/>
      <c r="I11" s="123"/>
      <c r="J11" s="91"/>
      <c r="K11" s="91"/>
    </row>
    <row r="12" spans="1:13" x14ac:dyDescent="0.2">
      <c r="A12" s="148" t="s">
        <v>42</v>
      </c>
      <c r="B12" s="123"/>
      <c r="C12" s="123"/>
      <c r="D12" s="123"/>
      <c r="E12" s="123"/>
      <c r="F12" s="123"/>
      <c r="G12" s="123"/>
      <c r="H12" s="123"/>
      <c r="I12" s="123"/>
      <c r="J12" s="149"/>
      <c r="K12" s="149"/>
    </row>
    <row r="13" spans="1:13" ht="12.95" customHeight="1" x14ac:dyDescent="0.2">
      <c r="A13" s="27" t="s">
        <v>55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3" ht="12.95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3" ht="17.100000000000001" customHeight="1" x14ac:dyDescent="0.2">
      <c r="A15" s="80" t="s">
        <v>10</v>
      </c>
      <c r="B15" s="111" t="s">
        <v>52</v>
      </c>
      <c r="C15" s="112"/>
      <c r="D15" s="112"/>
      <c r="E15" s="112"/>
      <c r="F15" s="112"/>
      <c r="G15" s="112"/>
      <c r="H15" s="112"/>
      <c r="I15" s="112"/>
      <c r="J15" s="85"/>
      <c r="K15" s="42"/>
      <c r="M15" s="83" t="s">
        <v>53</v>
      </c>
    </row>
    <row r="16" spans="1:13" ht="12.95" customHeight="1" x14ac:dyDescent="0.2">
      <c r="A16" s="42"/>
      <c r="B16" s="124" t="s">
        <v>2</v>
      </c>
      <c r="C16" s="125"/>
      <c r="D16" s="125"/>
      <c r="E16" s="125"/>
      <c r="F16" s="125"/>
      <c r="G16" s="125"/>
      <c r="H16" s="125"/>
      <c r="I16" s="125"/>
      <c r="J16" s="85"/>
      <c r="K16" s="42"/>
      <c r="M16" s="26" t="s">
        <v>54</v>
      </c>
    </row>
    <row r="17" spans="1:15" ht="15" customHeight="1" x14ac:dyDescent="0.2">
      <c r="A17" s="42"/>
      <c r="B17" s="154" t="s">
        <v>53</v>
      </c>
      <c r="C17" s="155"/>
      <c r="D17" s="155"/>
      <c r="E17" s="155"/>
      <c r="F17" s="155"/>
      <c r="G17" s="155"/>
      <c r="H17" s="155"/>
      <c r="I17" s="155"/>
      <c r="J17" s="85"/>
      <c r="K17" s="42"/>
    </row>
    <row r="18" spans="1:15" x14ac:dyDescent="0.2">
      <c r="A18" s="42"/>
      <c r="B18" s="2"/>
      <c r="C18" s="3"/>
      <c r="D18" s="3"/>
      <c r="E18" s="3"/>
      <c r="F18" s="3"/>
      <c r="G18" s="3"/>
      <c r="H18" s="3"/>
      <c r="I18" s="3"/>
      <c r="J18" s="85"/>
      <c r="K18" s="42"/>
      <c r="M18" t="s">
        <v>3</v>
      </c>
    </row>
    <row r="19" spans="1:15" ht="15" customHeight="1" x14ac:dyDescent="0.2">
      <c r="A19" s="42"/>
      <c r="B19" s="55"/>
      <c r="C19" s="56"/>
      <c r="D19" s="57" t="s">
        <v>3</v>
      </c>
      <c r="E19" s="9"/>
      <c r="F19" s="56"/>
      <c r="G19" s="9"/>
      <c r="H19" s="58">
        <v>940000</v>
      </c>
      <c r="I19" s="74"/>
      <c r="J19" s="85"/>
      <c r="K19" s="42"/>
      <c r="M19" t="s">
        <v>23</v>
      </c>
    </row>
    <row r="20" spans="1:15" ht="15" customHeight="1" x14ac:dyDescent="0.2">
      <c r="A20" s="42"/>
      <c r="B20" s="55"/>
      <c r="C20" s="56"/>
      <c r="D20" s="56" t="s">
        <v>21</v>
      </c>
      <c r="E20" s="9"/>
      <c r="F20" s="56"/>
      <c r="G20" s="9"/>
      <c r="H20" s="56"/>
      <c r="I20" s="56"/>
      <c r="J20" s="85"/>
      <c r="K20" s="42"/>
      <c r="M20" t="s">
        <v>5</v>
      </c>
    </row>
    <row r="21" spans="1:15" ht="15" customHeight="1" x14ac:dyDescent="0.2">
      <c r="A21" s="42"/>
      <c r="B21" s="55"/>
      <c r="C21" s="56"/>
      <c r="D21" s="59" t="s">
        <v>4</v>
      </c>
      <c r="E21" s="9"/>
      <c r="F21" s="58">
        <v>415000</v>
      </c>
      <c r="G21" s="9"/>
      <c r="H21" s="9"/>
      <c r="I21" s="9"/>
      <c r="J21" s="85"/>
      <c r="K21" s="42"/>
      <c r="M21" t="s">
        <v>6</v>
      </c>
    </row>
    <row r="22" spans="1:15" ht="15" customHeight="1" x14ac:dyDescent="0.2">
      <c r="A22" s="42"/>
      <c r="B22" s="55"/>
      <c r="C22" s="56"/>
      <c r="D22" s="59" t="s">
        <v>5</v>
      </c>
      <c r="E22" s="9"/>
      <c r="F22" s="61">
        <v>56000</v>
      </c>
      <c r="G22" s="9"/>
      <c r="H22" s="9"/>
      <c r="I22" s="9"/>
      <c r="J22" s="85"/>
      <c r="K22" s="42"/>
      <c r="M22" t="s">
        <v>9</v>
      </c>
    </row>
    <row r="23" spans="1:15" ht="15" customHeight="1" x14ac:dyDescent="0.2">
      <c r="A23" s="42"/>
      <c r="B23" s="55"/>
      <c r="C23" s="56"/>
      <c r="D23" s="59" t="s">
        <v>8</v>
      </c>
      <c r="E23" s="9"/>
      <c r="F23" s="61">
        <v>34800</v>
      </c>
      <c r="G23" s="9"/>
      <c r="H23" s="9"/>
      <c r="I23" s="9"/>
      <c r="J23" s="85"/>
      <c r="K23" s="42"/>
      <c r="M23" t="s">
        <v>8</v>
      </c>
    </row>
    <row r="24" spans="1:15" ht="15" customHeight="1" x14ac:dyDescent="0.2">
      <c r="A24" s="42"/>
      <c r="B24" s="55"/>
      <c r="C24" s="56"/>
      <c r="D24" s="59" t="s">
        <v>6</v>
      </c>
      <c r="E24" s="9"/>
      <c r="F24" s="61">
        <v>12700</v>
      </c>
      <c r="G24" s="9"/>
      <c r="H24" s="9"/>
      <c r="I24" s="9"/>
      <c r="J24" s="85"/>
      <c r="K24" s="42"/>
      <c r="M24" t="s">
        <v>4</v>
      </c>
    </row>
    <row r="25" spans="1:15" ht="15" customHeight="1" x14ac:dyDescent="0.2">
      <c r="A25" s="42"/>
      <c r="B25" s="55"/>
      <c r="C25" s="56"/>
      <c r="D25" s="59" t="s">
        <v>23</v>
      </c>
      <c r="E25" s="9"/>
      <c r="F25" s="62">
        <v>19500</v>
      </c>
      <c r="G25" s="9"/>
      <c r="H25" s="25"/>
      <c r="I25" s="74"/>
      <c r="J25" s="85"/>
      <c r="K25" s="42"/>
    </row>
    <row r="26" spans="1:15" ht="15" customHeight="1" x14ac:dyDescent="0.2">
      <c r="A26" s="42"/>
      <c r="B26" s="55"/>
      <c r="C26" s="56"/>
      <c r="D26" s="10" t="s">
        <v>22</v>
      </c>
      <c r="E26" s="10"/>
      <c r="F26" s="56"/>
      <c r="G26" s="9"/>
      <c r="H26" s="63">
        <f>-SUM(F21:F25)</f>
        <v>-538000</v>
      </c>
      <c r="I26" s="74"/>
      <c r="J26" s="85"/>
      <c r="K26" s="42"/>
    </row>
    <row r="27" spans="1:15" ht="15" customHeight="1" thickBot="1" x14ac:dyDescent="0.25">
      <c r="A27" s="42"/>
      <c r="B27" s="55"/>
      <c r="C27" s="56"/>
      <c r="D27" s="56" t="s">
        <v>7</v>
      </c>
      <c r="E27" s="56"/>
      <c r="F27" s="56"/>
      <c r="G27" s="9"/>
      <c r="H27" s="64">
        <f>H19+H26</f>
        <v>402000</v>
      </c>
      <c r="I27" s="74"/>
      <c r="J27" s="85"/>
      <c r="K27" s="42"/>
    </row>
    <row r="28" spans="1:15" ht="13.5" thickTop="1" x14ac:dyDescent="0.2">
      <c r="A28" s="42"/>
      <c r="B28" s="65"/>
      <c r="C28" s="66"/>
      <c r="D28" s="66"/>
      <c r="E28" s="66"/>
      <c r="F28" s="66"/>
      <c r="G28" s="66"/>
      <c r="H28" s="66"/>
      <c r="I28" s="93"/>
      <c r="J28" s="85"/>
      <c r="K28" s="42"/>
    </row>
    <row r="29" spans="1:15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pans="1:15" ht="15" customHeight="1" x14ac:dyDescent="0.2">
      <c r="A30" s="80" t="s">
        <v>11</v>
      </c>
      <c r="B30" s="111" t="s">
        <v>52</v>
      </c>
      <c r="C30" s="112"/>
      <c r="D30" s="112"/>
      <c r="E30" s="112"/>
      <c r="F30" s="112"/>
      <c r="G30" s="112"/>
      <c r="H30" s="112"/>
      <c r="I30" s="112"/>
      <c r="J30" s="129"/>
      <c r="K30" s="130"/>
      <c r="L30" s="85"/>
      <c r="M30" s="83" t="s">
        <v>51</v>
      </c>
      <c r="O30" s="83"/>
    </row>
    <row r="31" spans="1:15" ht="12.95" customHeight="1" x14ac:dyDescent="0.2">
      <c r="A31" s="42"/>
      <c r="B31" s="113" t="s">
        <v>62</v>
      </c>
      <c r="C31" s="131"/>
      <c r="D31" s="131"/>
      <c r="E31" s="131"/>
      <c r="F31" s="131"/>
      <c r="G31" s="131"/>
      <c r="H31" s="131"/>
      <c r="I31" s="131"/>
      <c r="J31" s="132"/>
      <c r="K31" s="133"/>
      <c r="L31" s="85"/>
      <c r="M31" s="83" t="s">
        <v>56</v>
      </c>
    </row>
    <row r="32" spans="1:15" x14ac:dyDescent="0.2">
      <c r="A32" s="42"/>
      <c r="B32" s="157" t="s">
        <v>53</v>
      </c>
      <c r="C32" s="158"/>
      <c r="D32" s="158"/>
      <c r="E32" s="158"/>
      <c r="F32" s="158"/>
      <c r="G32" s="158"/>
      <c r="H32" s="158"/>
      <c r="I32" s="158"/>
      <c r="J32" s="159"/>
      <c r="K32" s="160"/>
      <c r="L32" s="85"/>
      <c r="M32" t="s">
        <v>7</v>
      </c>
    </row>
    <row r="33" spans="1:13" ht="30" customHeight="1" x14ac:dyDescent="0.2">
      <c r="A33" s="42"/>
      <c r="B33" s="2"/>
      <c r="C33" s="3"/>
      <c r="D33" s="3"/>
      <c r="E33" s="3"/>
      <c r="F33" s="101" t="s">
        <v>57</v>
      </c>
      <c r="G33" s="3"/>
      <c r="H33" s="101" t="s">
        <v>58</v>
      </c>
      <c r="I33" s="3"/>
      <c r="J33" s="101" t="s">
        <v>59</v>
      </c>
      <c r="K33" s="4"/>
    </row>
    <row r="34" spans="1:13" ht="15" customHeight="1" x14ac:dyDescent="0.2">
      <c r="A34" s="42"/>
      <c r="B34" s="55"/>
      <c r="C34" s="56"/>
      <c r="D34" s="56" t="s">
        <v>63</v>
      </c>
      <c r="E34" s="56"/>
      <c r="F34" s="58">
        <v>525000</v>
      </c>
      <c r="G34" s="56"/>
      <c r="H34" s="58">
        <v>1250000</v>
      </c>
      <c r="I34" s="56"/>
      <c r="J34" s="58">
        <f>F34+H34</f>
        <v>1775000</v>
      </c>
      <c r="K34" s="8"/>
    </row>
    <row r="35" spans="1:13" ht="15" customHeight="1" x14ac:dyDescent="0.2">
      <c r="A35" s="42"/>
      <c r="B35" s="55"/>
      <c r="C35" s="56"/>
      <c r="D35" s="57" t="s">
        <v>56</v>
      </c>
      <c r="E35" s="9"/>
      <c r="F35" s="94">
        <v>50000</v>
      </c>
      <c r="G35" s="56"/>
      <c r="H35" s="94">
        <v>0</v>
      </c>
      <c r="I35" s="56"/>
      <c r="J35" s="94">
        <v>50000</v>
      </c>
      <c r="K35" s="60"/>
    </row>
    <row r="36" spans="1:13" ht="15" customHeight="1" x14ac:dyDescent="0.2">
      <c r="A36" s="42"/>
      <c r="B36" s="55"/>
      <c r="C36" s="56"/>
      <c r="D36" s="57" t="s">
        <v>7</v>
      </c>
      <c r="E36" s="9"/>
      <c r="F36" s="96">
        <v>0</v>
      </c>
      <c r="G36" s="9"/>
      <c r="H36" s="96">
        <v>402000</v>
      </c>
      <c r="I36" s="9"/>
      <c r="J36" s="96">
        <v>402000</v>
      </c>
      <c r="K36" s="60"/>
    </row>
    <row r="37" spans="1:13" ht="15" customHeight="1" x14ac:dyDescent="0.2">
      <c r="A37" s="42"/>
      <c r="B37" s="55"/>
      <c r="C37" s="56"/>
      <c r="D37" s="57" t="s">
        <v>51</v>
      </c>
      <c r="E37" s="9"/>
      <c r="F37" s="95">
        <v>0</v>
      </c>
      <c r="G37" s="9"/>
      <c r="H37" s="95">
        <v>-90000</v>
      </c>
      <c r="I37" s="9"/>
      <c r="J37" s="95">
        <v>-90000</v>
      </c>
      <c r="K37" s="8"/>
    </row>
    <row r="38" spans="1:13" ht="15" customHeight="1" thickBot="1" x14ac:dyDescent="0.25">
      <c r="A38" s="42"/>
      <c r="B38" s="55"/>
      <c r="C38" s="56"/>
      <c r="D38" s="56" t="s">
        <v>64</v>
      </c>
      <c r="E38" s="56"/>
      <c r="F38" s="64">
        <f>SUM(F34:F37)</f>
        <v>575000</v>
      </c>
      <c r="G38" s="9"/>
      <c r="H38" s="64">
        <f>SUM(H34:H37)</f>
        <v>1562000</v>
      </c>
      <c r="I38" s="9"/>
      <c r="J38" s="64">
        <f>SUM(J34:J37)</f>
        <v>2137000</v>
      </c>
      <c r="K38" s="8"/>
    </row>
    <row r="39" spans="1:13" ht="13.5" thickTop="1" x14ac:dyDescent="0.2">
      <c r="A39" s="42"/>
      <c r="B39" s="65"/>
      <c r="C39" s="66"/>
      <c r="D39" s="66"/>
      <c r="E39" s="66"/>
      <c r="F39" s="66"/>
      <c r="G39" s="66"/>
      <c r="H39" s="66"/>
      <c r="I39" s="66"/>
      <c r="J39" s="66"/>
      <c r="K39" s="67"/>
    </row>
    <row r="40" spans="1:13" x14ac:dyDescent="0.2">
      <c r="A40" s="42"/>
      <c r="B40" s="42"/>
      <c r="C40" s="42"/>
      <c r="D40" s="17"/>
      <c r="E40" s="17"/>
      <c r="F40" s="42"/>
      <c r="G40" s="42"/>
      <c r="H40" s="42"/>
      <c r="I40" s="42"/>
      <c r="J40" s="42"/>
      <c r="K40" s="42"/>
    </row>
    <row r="41" spans="1:13" ht="15" customHeight="1" x14ac:dyDescent="0.2">
      <c r="A41" s="80" t="s">
        <v>20</v>
      </c>
      <c r="B41" s="111" t="s">
        <v>52</v>
      </c>
      <c r="C41" s="112"/>
      <c r="D41" s="112"/>
      <c r="E41" s="112"/>
      <c r="F41" s="112"/>
      <c r="G41" s="112"/>
      <c r="H41" s="112"/>
      <c r="I41" s="112"/>
      <c r="J41" s="85"/>
      <c r="K41" s="42"/>
      <c r="M41" t="s">
        <v>17</v>
      </c>
    </row>
    <row r="42" spans="1:13" ht="12.95" customHeight="1" x14ac:dyDescent="0.2">
      <c r="A42" s="42"/>
      <c r="B42" s="113" t="s">
        <v>12</v>
      </c>
      <c r="C42" s="114"/>
      <c r="D42" s="114"/>
      <c r="E42" s="114"/>
      <c r="F42" s="114"/>
      <c r="G42" s="114"/>
      <c r="H42" s="114"/>
      <c r="I42" s="114"/>
      <c r="J42" s="85"/>
      <c r="K42" s="42"/>
      <c r="M42" t="s">
        <v>16</v>
      </c>
    </row>
    <row r="43" spans="1:13" x14ac:dyDescent="0.2">
      <c r="A43" s="42"/>
      <c r="B43" s="152" t="s">
        <v>54</v>
      </c>
      <c r="C43" s="153"/>
      <c r="D43" s="153"/>
      <c r="E43" s="153"/>
      <c r="F43" s="153"/>
      <c r="G43" s="153"/>
      <c r="H43" s="153"/>
      <c r="I43" s="153"/>
      <c r="J43" s="85"/>
      <c r="K43" s="42"/>
      <c r="M43" t="s">
        <v>50</v>
      </c>
    </row>
    <row r="44" spans="1:13" x14ac:dyDescent="0.2">
      <c r="A44" s="42"/>
      <c r="B44" s="2"/>
      <c r="C44" s="3"/>
      <c r="D44" s="3"/>
      <c r="E44" s="3"/>
      <c r="F44" s="3"/>
      <c r="G44" s="3"/>
      <c r="H44" s="3"/>
      <c r="I44" s="86"/>
      <c r="J44" s="85"/>
      <c r="K44" s="42"/>
      <c r="M44" t="s">
        <v>15</v>
      </c>
    </row>
    <row r="45" spans="1:13" x14ac:dyDescent="0.2">
      <c r="A45" s="42"/>
      <c r="B45" s="55"/>
      <c r="C45" s="56"/>
      <c r="D45" s="68" t="s">
        <v>13</v>
      </c>
      <c r="E45" s="69"/>
      <c r="F45" s="9"/>
      <c r="G45" s="56"/>
      <c r="H45" s="56"/>
      <c r="I45" s="87"/>
      <c r="J45" s="85"/>
      <c r="K45" s="42"/>
      <c r="M45" s="83" t="s">
        <v>49</v>
      </c>
    </row>
    <row r="46" spans="1:13" ht="15" customHeight="1" x14ac:dyDescent="0.2">
      <c r="A46" s="42"/>
      <c r="B46" s="55"/>
      <c r="C46" s="56"/>
      <c r="D46" s="57" t="s">
        <v>15</v>
      </c>
      <c r="E46" s="9"/>
      <c r="F46" s="9"/>
      <c r="G46" s="9"/>
      <c r="H46" s="58">
        <v>200000</v>
      </c>
      <c r="I46" s="8"/>
      <c r="J46" s="85"/>
      <c r="K46" s="42"/>
      <c r="M46" t="s">
        <v>47</v>
      </c>
    </row>
    <row r="47" spans="1:13" ht="15" customHeight="1" x14ac:dyDescent="0.2">
      <c r="A47" s="42"/>
      <c r="B47" s="55"/>
      <c r="C47" s="56"/>
      <c r="D47" s="57" t="s">
        <v>17</v>
      </c>
      <c r="E47" s="9"/>
      <c r="F47" s="9"/>
      <c r="G47" s="9"/>
      <c r="H47" s="61">
        <v>539000</v>
      </c>
      <c r="I47" s="8"/>
      <c r="J47" s="85"/>
      <c r="K47" s="42"/>
      <c r="M47" t="s">
        <v>18</v>
      </c>
    </row>
    <row r="48" spans="1:13" ht="15" customHeight="1" x14ac:dyDescent="0.2">
      <c r="A48" s="42"/>
      <c r="B48" s="55"/>
      <c r="C48" s="56"/>
      <c r="D48" s="57" t="s">
        <v>18</v>
      </c>
      <c r="E48" s="9"/>
      <c r="F48" s="9"/>
      <c r="G48" s="9"/>
      <c r="H48" s="61">
        <v>6000</v>
      </c>
      <c r="I48" s="8"/>
      <c r="J48" s="85"/>
      <c r="K48" s="42"/>
    </row>
    <row r="49" spans="1:14" ht="15" customHeight="1" x14ac:dyDescent="0.2">
      <c r="A49" s="42"/>
      <c r="B49" s="55"/>
      <c r="C49" s="56"/>
      <c r="D49" s="57" t="s">
        <v>49</v>
      </c>
      <c r="E49" s="13"/>
      <c r="F49" s="9"/>
      <c r="G49" s="38"/>
      <c r="H49" s="63">
        <v>1500000</v>
      </c>
      <c r="I49" s="8"/>
      <c r="J49" s="85"/>
      <c r="K49" s="42"/>
    </row>
    <row r="50" spans="1:14" ht="15" customHeight="1" thickBot="1" x14ac:dyDescent="0.25">
      <c r="A50" s="42"/>
      <c r="B50" s="55"/>
      <c r="C50" s="56"/>
      <c r="D50" s="13" t="s">
        <v>19</v>
      </c>
      <c r="E50" s="13"/>
      <c r="F50" s="9"/>
      <c r="G50" s="38"/>
      <c r="H50" s="70">
        <f>SUM(H46:H49)</f>
        <v>2245000</v>
      </c>
      <c r="I50" s="8"/>
      <c r="J50" s="85"/>
      <c r="K50" s="42"/>
      <c r="N50" s="18"/>
    </row>
    <row r="51" spans="1:14" ht="15" customHeight="1" thickTop="1" x14ac:dyDescent="0.2">
      <c r="A51" s="42"/>
      <c r="B51" s="55"/>
      <c r="C51" s="56"/>
      <c r="D51" s="13"/>
      <c r="E51" s="13"/>
      <c r="F51" s="9"/>
      <c r="G51" s="9"/>
      <c r="H51" s="9"/>
      <c r="I51" s="75"/>
      <c r="J51" s="85"/>
      <c r="K51" s="42"/>
    </row>
    <row r="52" spans="1:14" ht="15" customHeight="1" x14ac:dyDescent="0.2">
      <c r="A52" s="42"/>
      <c r="B52" s="55"/>
      <c r="C52" s="56"/>
      <c r="D52" s="68" t="s">
        <v>14</v>
      </c>
      <c r="E52" s="13"/>
      <c r="F52" s="9"/>
      <c r="G52" s="9"/>
      <c r="H52" s="9"/>
      <c r="I52" s="75"/>
      <c r="J52" s="85"/>
      <c r="K52" s="42"/>
    </row>
    <row r="53" spans="1:14" ht="15" customHeight="1" x14ac:dyDescent="0.2">
      <c r="A53" s="42"/>
      <c r="B53" s="55"/>
      <c r="C53" s="56"/>
      <c r="D53" s="57" t="s">
        <v>16</v>
      </c>
      <c r="E53" s="13"/>
      <c r="F53" s="9"/>
      <c r="G53" s="9"/>
      <c r="H53" s="58">
        <v>108000</v>
      </c>
      <c r="I53" s="75"/>
      <c r="J53" s="85"/>
      <c r="K53" s="42"/>
    </row>
    <row r="54" spans="1:14" ht="15" customHeight="1" x14ac:dyDescent="0.2">
      <c r="A54" s="42"/>
      <c r="B54" s="55"/>
      <c r="C54" s="56"/>
      <c r="D54" s="68"/>
      <c r="E54" s="13"/>
      <c r="F54" s="9"/>
      <c r="G54" s="9"/>
      <c r="H54" s="9"/>
      <c r="I54" s="75"/>
      <c r="J54" s="85"/>
      <c r="K54" s="42"/>
    </row>
    <row r="55" spans="1:14" ht="15" customHeight="1" x14ac:dyDescent="0.2">
      <c r="A55" s="42"/>
      <c r="B55" s="55"/>
      <c r="C55" s="56"/>
      <c r="D55" s="68" t="s">
        <v>44</v>
      </c>
      <c r="E55" s="13"/>
      <c r="F55" s="9"/>
      <c r="G55" s="9"/>
      <c r="H55" s="9"/>
      <c r="I55" s="75"/>
      <c r="J55" s="85"/>
      <c r="K55" s="42"/>
    </row>
    <row r="56" spans="1:14" ht="15" customHeight="1" x14ac:dyDescent="0.2">
      <c r="A56" s="42"/>
      <c r="B56" s="55"/>
      <c r="C56" s="56"/>
      <c r="D56" s="57" t="s">
        <v>50</v>
      </c>
      <c r="E56" s="13"/>
      <c r="F56" s="58">
        <v>575000</v>
      </c>
      <c r="G56" s="9"/>
      <c r="H56" s="9"/>
      <c r="I56" s="75"/>
      <c r="J56" s="85"/>
      <c r="K56" s="42"/>
    </row>
    <row r="57" spans="1:14" ht="15" customHeight="1" x14ac:dyDescent="0.2">
      <c r="A57" s="42"/>
      <c r="B57" s="55"/>
      <c r="C57" s="56"/>
      <c r="D57" s="57" t="s">
        <v>47</v>
      </c>
      <c r="E57" s="13"/>
      <c r="F57" s="63">
        <v>1562000</v>
      </c>
      <c r="G57" s="9"/>
      <c r="H57" s="9"/>
      <c r="I57" s="75"/>
      <c r="J57" s="85"/>
      <c r="K57" s="42"/>
    </row>
    <row r="58" spans="1:14" ht="15" customHeight="1" x14ac:dyDescent="0.2">
      <c r="A58" s="42"/>
      <c r="B58" s="55"/>
      <c r="C58" s="56"/>
      <c r="D58" s="84" t="s">
        <v>45</v>
      </c>
      <c r="E58" s="13"/>
      <c r="F58" s="9"/>
      <c r="G58" s="9"/>
      <c r="H58" s="63">
        <f>F56+F57</f>
        <v>2137000</v>
      </c>
      <c r="I58" s="75"/>
      <c r="J58" s="85"/>
      <c r="K58" s="42"/>
    </row>
    <row r="59" spans="1:14" ht="15" customHeight="1" thickBot="1" x14ac:dyDescent="0.25">
      <c r="A59" s="42"/>
      <c r="B59" s="55"/>
      <c r="C59" s="56"/>
      <c r="D59" s="84" t="s">
        <v>46</v>
      </c>
      <c r="E59" s="13"/>
      <c r="F59" s="9"/>
      <c r="G59" s="9"/>
      <c r="H59" s="70">
        <f>H53+H58</f>
        <v>2245000</v>
      </c>
      <c r="I59" s="75"/>
      <c r="J59" s="85"/>
      <c r="K59" s="42"/>
    </row>
    <row r="60" spans="1:14" ht="13.5" thickTop="1" x14ac:dyDescent="0.2">
      <c r="A60" s="42"/>
      <c r="B60" s="65"/>
      <c r="C60" s="66"/>
      <c r="D60" s="66"/>
      <c r="E60" s="66"/>
      <c r="F60" s="66"/>
      <c r="G60" s="66"/>
      <c r="H60" s="66"/>
      <c r="I60" s="66"/>
      <c r="J60" s="85"/>
      <c r="K60" s="42"/>
    </row>
    <row r="61" spans="1:14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4" x14ac:dyDescent="0.2">
      <c r="A62" s="80" t="s">
        <v>40</v>
      </c>
      <c r="B62" s="71"/>
      <c r="C62" s="72"/>
      <c r="D62" s="72"/>
      <c r="E62" s="72"/>
      <c r="F62" s="72"/>
      <c r="G62" s="72"/>
      <c r="H62" s="73"/>
      <c r="I62" s="42"/>
      <c r="J62" s="42"/>
      <c r="K62" s="42"/>
    </row>
    <row r="63" spans="1:14" x14ac:dyDescent="0.2">
      <c r="A63" s="54"/>
      <c r="B63" s="100"/>
      <c r="C63" s="103" t="s">
        <v>61</v>
      </c>
      <c r="D63" s="56"/>
      <c r="E63" s="56"/>
      <c r="F63" s="56"/>
      <c r="G63" s="56"/>
      <c r="H63" s="60"/>
      <c r="I63" s="42"/>
      <c r="J63" s="42"/>
      <c r="K63" s="42"/>
    </row>
    <row r="64" spans="1:14" x14ac:dyDescent="0.2">
      <c r="A64" s="54"/>
      <c r="B64" s="100"/>
      <c r="C64" s="103" t="s">
        <v>60</v>
      </c>
      <c r="D64" s="56"/>
      <c r="E64" s="56"/>
      <c r="F64" s="56"/>
      <c r="G64" s="56"/>
      <c r="H64" s="60"/>
      <c r="I64" s="42"/>
      <c r="J64" s="42"/>
      <c r="K64" s="42"/>
    </row>
    <row r="65" spans="1:14" ht="15" customHeight="1" x14ac:dyDescent="0.2">
      <c r="A65" s="42"/>
      <c r="B65" s="55"/>
      <c r="C65" s="56"/>
      <c r="D65" s="102" t="s">
        <v>50</v>
      </c>
      <c r="E65" s="9"/>
      <c r="F65" s="79">
        <v>575000</v>
      </c>
      <c r="G65" s="97"/>
      <c r="H65" s="8"/>
    </row>
    <row r="66" spans="1:14" x14ac:dyDescent="0.2">
      <c r="A66" s="42"/>
      <c r="B66" s="55"/>
      <c r="C66" s="56"/>
      <c r="D66" s="57" t="s">
        <v>47</v>
      </c>
      <c r="E66" s="9"/>
      <c r="F66" s="63">
        <v>1562000</v>
      </c>
      <c r="G66" s="97"/>
      <c r="H66" s="8"/>
    </row>
    <row r="67" spans="1:14" x14ac:dyDescent="0.2">
      <c r="A67" s="42"/>
      <c r="B67" s="65"/>
      <c r="C67" s="66"/>
      <c r="D67" s="66"/>
      <c r="E67" s="66"/>
      <c r="F67" s="66"/>
      <c r="G67" s="98"/>
      <c r="H67" s="67"/>
    </row>
    <row r="68" spans="1:14" x14ac:dyDescent="0.2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74" spans="1:14" x14ac:dyDescent="0.2">
      <c r="N74" s="18"/>
    </row>
    <row r="84" spans="1:1" x14ac:dyDescent="0.2">
      <c r="A84" s="1"/>
    </row>
    <row r="125" spans="1:1" x14ac:dyDescent="0.2">
      <c r="A125" s="1"/>
    </row>
    <row r="145" spans="1:1" x14ac:dyDescent="0.2">
      <c r="A145" s="1"/>
    </row>
    <row r="174" spans="2:3" x14ac:dyDescent="0.2">
      <c r="B174" s="19"/>
      <c r="C174" s="19"/>
    </row>
    <row r="184" spans="1:1" x14ac:dyDescent="0.2">
      <c r="A184" s="1"/>
    </row>
    <row r="210" spans="1:1" x14ac:dyDescent="0.2">
      <c r="A210" s="1"/>
    </row>
  </sheetData>
  <sheetProtection password="E2BF" sheet="1" objects="1" scenarios="1"/>
  <mergeCells count="18">
    <mergeCell ref="B43:I43"/>
    <mergeCell ref="D7:F7"/>
    <mergeCell ref="B17:I17"/>
    <mergeCell ref="D4:I4"/>
    <mergeCell ref="D5:I5"/>
    <mergeCell ref="B41:I41"/>
    <mergeCell ref="B42:I42"/>
    <mergeCell ref="A11:I11"/>
    <mergeCell ref="B15:I15"/>
    <mergeCell ref="B16:I16"/>
    <mergeCell ref="B31:K31"/>
    <mergeCell ref="B32:K32"/>
    <mergeCell ref="A2:C2"/>
    <mergeCell ref="A3:C3"/>
    <mergeCell ref="D3:F3"/>
    <mergeCell ref="B30:K30"/>
    <mergeCell ref="A12:K12"/>
    <mergeCell ref="D2:I2"/>
  </mergeCells>
  <phoneticPr fontId="0" type="noConversion"/>
  <dataValidations count="7">
    <dataValidation type="list" allowBlank="1" showInputMessage="1" showErrorMessage="1" prompt="Select your answer from the drop-down list." sqref="D21:D25 D19">
      <formula1>$M$18:$M$24</formula1>
    </dataValidation>
    <dataValidation type="list" allowBlank="1" showInputMessage="1" showErrorMessage="1" prompt="Select the appropriate date from the drop-down menu." sqref="B32 B17">
      <formula1>$M$15:$M$16</formula1>
    </dataValidation>
    <dataValidation type="list" allowBlank="1" showErrorMessage="1" sqref="D66">
      <formula1>$M$41:$M$46</formula1>
    </dataValidation>
    <dataValidation type="list" allowBlank="1" showInputMessage="1" showErrorMessage="1" sqref="B43:I43">
      <formula1>$M$15:$M$16</formula1>
    </dataValidation>
    <dataValidation type="list" allowBlank="1" showInputMessage="1" showErrorMessage="1" prompt="Select your answer from the drop-down list." sqref="D35:D37">
      <formula1>$M$30:$M$32</formula1>
    </dataValidation>
    <dataValidation type="list" allowBlank="1" showInputMessage="1" showErrorMessage="1" prompt="Select your answer from the drop-down list." sqref="D46:D49 D53 D56:D57">
      <formula1>$M$41:$M$47</formula1>
    </dataValidation>
    <dataValidation type="list" allowBlank="1" showInputMessage="1" showErrorMessage="1" prompt="List items in the order they appear on the balance sheet." sqref="D65">
      <formula1>$M$41:$M$46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1-2A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2003-09-26T22:30:01Z</cp:lastPrinted>
  <dcterms:created xsi:type="dcterms:W3CDTF">2003-09-26T16:25:32Z</dcterms:created>
  <dcterms:modified xsi:type="dcterms:W3CDTF">2017-11-26T01:48:41Z</dcterms:modified>
</cp:coreProperties>
</file>