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2A" sheetId="6" r:id="rId1"/>
    <sheet name="Sol" sheetId="10" r:id="rId2"/>
  </sheets>
  <definedNames>
    <definedName name="OLE_LINK3" localSheetId="1">Sol!$B$151</definedName>
  </definedNames>
  <calcPr calcId="145621" fullPrecision="0"/>
</workbook>
</file>

<file path=xl/calcChain.xml><?xml version="1.0" encoding="utf-8"?>
<calcChain xmlns="http://schemas.openxmlformats.org/spreadsheetml/2006/main">
  <c r="O50" i="6" l="1"/>
  <c r="N50" i="10"/>
  <c r="N51" i="10"/>
  <c r="H37" i="10"/>
  <c r="F51" i="10"/>
  <c r="H38" i="10"/>
  <c r="H26" i="10"/>
  <c r="H27" i="10"/>
  <c r="L24" i="10"/>
  <c r="K24" i="10"/>
  <c r="L15" i="10"/>
  <c r="K15" i="10"/>
  <c r="D5" i="10"/>
  <c r="G49" i="6"/>
  <c r="O46" i="6"/>
  <c r="G46" i="6"/>
  <c r="G35" i="6"/>
  <c r="E24" i="6"/>
  <c r="I26" i="6"/>
  <c r="E22" i="6"/>
  <c r="K46" i="6"/>
  <c r="A5" i="6"/>
  <c r="O51" i="6"/>
  <c r="E55" i="6"/>
  <c r="M48" i="6"/>
  <c r="I34" i="6"/>
  <c r="E37" i="6"/>
  <c r="G25" i="6"/>
  <c r="G23" i="6"/>
  <c r="I19" i="6"/>
  <c r="E21" i="6"/>
  <c r="K48" i="6"/>
  <c r="G51" i="6"/>
  <c r="G47" i="6"/>
  <c r="G36" i="6"/>
  <c r="E35" i="6"/>
  <c r="E25" i="6"/>
  <c r="G21" i="6"/>
  <c r="E23" i="6"/>
  <c r="E19" i="6"/>
  <c r="A12" i="6"/>
  <c r="P43" i="6"/>
  <c r="G55" i="6"/>
  <c r="I38" i="6"/>
  <c r="E36" i="6"/>
  <c r="G24" i="6"/>
  <c r="G22" i="6"/>
  <c r="I27" i="6"/>
  <c r="J17" i="6"/>
  <c r="G48" i="6"/>
  <c r="J32" i="6"/>
  <c r="I37" i="6"/>
  <c r="M49" i="6"/>
  <c r="K49" i="6"/>
  <c r="AE2" i="6"/>
  <c r="AE4" i="6" l="1"/>
  <c r="AE8" i="6" s="1"/>
  <c r="AE10" i="6" s="1"/>
  <c r="D5" i="6" s="1"/>
  <c r="AE6" i="6"/>
</calcChain>
</file>

<file path=xl/comments1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be last.</t>
        </r>
      </text>
    </comment>
    <comment ref="B32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43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B32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43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</commentList>
</comments>
</file>

<file path=xl/sharedStrings.xml><?xml version="1.0" encoding="utf-8"?>
<sst xmlns="http://schemas.openxmlformats.org/spreadsheetml/2006/main" count="138" uniqueCount="63">
  <si>
    <t>Name:</t>
  </si>
  <si>
    <t>Section:</t>
  </si>
  <si>
    <t>Income Statement</t>
  </si>
  <si>
    <t>Fees earned</t>
  </si>
  <si>
    <t/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</si>
  <si>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</si>
  <si>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</si>
  <si>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</si>
  <si>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</si>
  <si>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</si>
  <si>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</si>
  <si>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</si>
  <si>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</si>
  <si>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</si>
  <si>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</si>
  <si>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</si>
  <si>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</si>
  <si>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</si>
  <si>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</si>
  <si>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</si>
  <si>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</si>
  <si>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</si>
  <si>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Net income for the year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</si>
  <si>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</si>
  <si>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</si>
  <si>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</si>
  <si>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</si>
  <si>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</si>
  <si>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</si>
  <si>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</si>
  <si>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</si>
  <si>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</si>
  <si>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</si>
  <si>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</si>
  <si>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</si>
  <si>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</si>
  <si>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</si>
  <si>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</si>
  <si>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</si>
  <si>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</si>
  <si>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</si>
  <si>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</si>
  <si>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</si>
  <si>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</si>
  <si>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</si>
  <si>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Problem 1-2A</t>
  </si>
  <si>
    <t>Retained Earnings Statement</t>
  </si>
  <si>
    <t>Decrease in retained earnings</t>
  </si>
  <si>
    <t>Increase in retained earnings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</si>
  <si>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</si>
  <si>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</si>
  <si>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</si>
  <si>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</si>
  <si>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</si>
  <si>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Less dividends</t>
  </si>
  <si>
    <t>Plus dividends</t>
  </si>
  <si>
    <t>Land</t>
  </si>
  <si>
    <t>NORDIC TRAVEL AGENCY</t>
  </si>
  <si>
    <t>For the Year Ended December 31, 2016</t>
  </si>
  <si>
    <t>December 31, 2016</t>
  </si>
  <si>
    <t>Retained earnings, January 1, 2016</t>
  </si>
  <si>
    <t>Retained earnings, December 31, 2016</t>
  </si>
  <si>
    <t>Common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</si>
</sst>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7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0" fontId="3" fillId="2" borderId="9" xfId="0" applyNumberFormat="1" applyFont="1" applyFill="1" applyBorder="1" applyProtection="1"/>
    <xf numFmtId="15" fontId="0" fillId="0" borderId="0" xfId="0" quotePrefix="1" applyNumberFormat="1"/>
    <xf numFmtId="0" fontId="3" fillId="4" borderId="0" xfId="0" applyFont="1" applyFill="1" applyBorder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16" fillId="0" borderId="0" xfId="0" applyFont="1"/>
    <xf numFmtId="0" fontId="0" fillId="0" borderId="10" xfId="0" applyBorder="1"/>
    <xf numFmtId="0" fontId="16" fillId="0" borderId="0" xfId="0" quotePrefix="1" applyFont="1"/>
    <xf numFmtId="9" fontId="0" fillId="0" borderId="10" xfId="1" applyFont="1" applyBorder="1"/>
    <xf numFmtId="0" fontId="16" fillId="0" borderId="5" xfId="0" applyFont="1" applyBorder="1"/>
    <xf numFmtId="0" fontId="3" fillId="2" borderId="11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12" xfId="0" applyNumberFormat="1" applyFont="1" applyFill="1" applyBorder="1" applyProtection="1">
      <protection locked="0"/>
    </xf>
    <xf numFmtId="42" fontId="1" fillId="3" borderId="13" xfId="0" applyNumberFormat="1" applyFont="1" applyFill="1" applyBorder="1" applyProtection="1">
      <protection locked="0"/>
    </xf>
    <xf numFmtId="42" fontId="1" fillId="3" borderId="3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Border="1"/>
    <xf numFmtId="0" fontId="0" fillId="0" borderId="0" xfId="0" applyAlignment="1">
      <alignment horizontal="center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6" fillId="7" borderId="0" xfId="0" applyFont="1" applyFill="1" applyAlignment="1" applyProtection="1">
      <alignment horizontal="left"/>
    </xf>
    <xf numFmtId="49" fontId="0" fillId="3" borderId="5" xfId="0" applyNumberFormat="1" applyFill="1" applyBorder="1" applyAlignment="1" applyProtection="1">
      <alignment horizontal="left"/>
    </xf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8" xfId="0" applyNumberFormat="1" applyFill="1" applyBorder="1" applyProtection="1"/>
    <xf numFmtId="41" fontId="1" fillId="3" borderId="8" xfId="0" applyNumberFormat="1" applyFont="1" applyFill="1" applyBorder="1" applyProtection="1"/>
    <xf numFmtId="42" fontId="1" fillId="3" borderId="12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3" xfId="0" applyNumberFormat="1" applyFont="1" applyFill="1" applyBorder="1" applyProtection="1"/>
    <xf numFmtId="0" fontId="0" fillId="2" borderId="14" xfId="0" applyFill="1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0" fontId="3" fillId="2" borderId="0" xfId="0" applyNumberFormat="1" applyFont="1" applyFill="1" applyBorder="1" applyProtection="1"/>
    <xf numFmtId="0" fontId="0" fillId="0" borderId="1" xfId="0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/>
      <protection hidden="1"/>
    </xf>
    <xf numFmtId="0" fontId="0" fillId="0" borderId="1" xfId="0" applyFill="1" applyBorder="1" applyProtection="1"/>
    <xf numFmtId="49" fontId="1" fillId="2" borderId="0" xfId="0" applyNumberFormat="1" applyFont="1" applyFill="1" applyBorder="1" applyAlignment="1" applyProtection="1"/>
    <xf numFmtId="0" fontId="5" fillId="2" borderId="0" xfId="0" applyFont="1" applyFill="1" applyBorder="1" applyProtection="1"/>
    <xf numFmtId="0" fontId="11" fillId="7" borderId="1" xfId="0" applyNumberFormat="1" applyFont="1" applyFill="1" applyBorder="1" applyAlignment="1" applyProtection="1">
      <alignment horizontal="left" vertical="center"/>
    </xf>
    <xf numFmtId="0" fontId="11" fillId="7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42" fontId="1" fillId="3" borderId="3" xfId="0" applyNumberFormat="1" applyFont="1" applyFill="1" applyBorder="1" applyProtection="1"/>
    <xf numFmtId="0" fontId="2" fillId="0" borderId="0" xfId="0" quotePrefix="1" applyFont="1" applyAlignment="1" applyProtection="1">
      <alignment horizontal="center"/>
    </xf>
    <xf numFmtId="0" fontId="0" fillId="0" borderId="1" xfId="0" applyBorder="1" applyAlignment="1" applyProtection="1"/>
    <xf numFmtId="0" fontId="0" fillId="3" borderId="17" xfId="0" applyFill="1" applyBorder="1" applyAlignment="1" applyProtection="1">
      <alignment horizontal="left"/>
      <protection locked="0"/>
    </xf>
    <xf numFmtId="0" fontId="0" fillId="0" borderId="18" xfId="0" applyBorder="1" applyAlignment="1" applyProtection="1">
      <alignment horizontal="left"/>
      <protection locked="0"/>
    </xf>
    <xf numFmtId="0" fontId="17" fillId="2" borderId="0" xfId="0" applyFont="1" applyFill="1" applyBorder="1" applyAlignment="1" applyProtection="1">
      <alignment horizontal="center"/>
    </xf>
    <xf numFmtId="0" fontId="0" fillId="0" borderId="0" xfId="0" applyAlignment="1"/>
    <xf numFmtId="0" fontId="2" fillId="2" borderId="14" xfId="0" applyFont="1" applyFill="1" applyBorder="1" applyAlignment="1" applyProtection="1">
      <alignment horizontal="center"/>
    </xf>
    <xf numFmtId="0" fontId="0" fillId="0" borderId="15" xfId="0" applyBorder="1" applyAlignment="1">
      <alignment horizontal="center"/>
    </xf>
    <xf numFmtId="0" fontId="2" fillId="2" borderId="19" xfId="0" applyFont="1" applyFill="1" applyBorder="1" applyAlignment="1" applyProtection="1">
      <alignment horizontal="center"/>
    </xf>
    <xf numFmtId="0" fontId="0" fillId="0" borderId="9" xfId="0" applyBorder="1" applyAlignment="1">
      <alignment horizontal="center"/>
    </xf>
    <xf numFmtId="0" fontId="0" fillId="3" borderId="20" xfId="0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2" fillId="2" borderId="15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0" borderId="0" xfId="0" applyAlignment="1" applyProtection="1"/>
    <xf numFmtId="49" fontId="0" fillId="3" borderId="20" xfId="0" applyNumberFormat="1" applyFill="1" applyBorder="1" applyAlignment="1" applyProtection="1">
      <alignment horizontal="center"/>
      <protection locked="0"/>
    </xf>
    <xf numFmtId="49" fontId="0" fillId="3" borderId="21" xfId="0" applyNumberFormat="1" applyFill="1" applyBorder="1" applyAlignment="1" applyProtection="1">
      <alignment horizontal="center"/>
      <protection locked="0"/>
    </xf>
    <xf numFmtId="49" fontId="0" fillId="3" borderId="22" xfId="0" applyNumberForma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4" xfId="0" applyNumberFormat="1" applyFill="1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0" fontId="0" fillId="0" borderId="0" xfId="0" applyBorder="1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0" fillId="3" borderId="17" xfId="0" applyFill="1" applyBorder="1" applyAlignment="1" applyProtection="1">
      <alignment horizontal="left"/>
    </xf>
    <xf numFmtId="0" fontId="0" fillId="0" borderId="18" xfId="0" applyBorder="1" applyAlignment="1">
      <alignment horizontal="left"/>
    </xf>
    <xf numFmtId="0" fontId="0" fillId="3" borderId="20" xfId="0" applyFill="1" applyBorder="1" applyAlignment="1" applyProtection="1">
      <alignment horizontal="center"/>
    </xf>
    <xf numFmtId="0" fontId="0" fillId="0" borderId="21" xfId="0" applyBorder="1" applyAlignment="1">
      <alignment horizontal="center"/>
    </xf>
    <xf numFmtId="0" fontId="0" fillId="0" borderId="15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9" fontId="8" fillId="0" borderId="0" xfId="1" applyFont="1" applyAlignment="1" applyProtection="1">
      <alignment horizontal="left"/>
    </xf>
    <xf numFmtId="49" fontId="0" fillId="3" borderId="4" xfId="0" applyNumberFormat="1" applyFill="1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15" fontId="0" fillId="3" borderId="20" xfId="0" applyNumberFormat="1" applyFill="1" applyBorder="1" applyAlignment="1" applyProtection="1">
      <alignment horizontal="center"/>
    </xf>
    <xf numFmtId="49" fontId="0" fillId="3" borderId="21" xfId="0" applyNumberFormat="1" applyFill="1" applyBorder="1" applyAlignment="1" applyProtection="1">
      <alignment horizontal="center"/>
    </xf>
    <xf numFmtId="49" fontId="0" fillId="3" borderId="22" xfId="0" applyNumberForma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0"/>
  <sheetViews>
    <sheetView showGridLines="0" zoomScaleNormal="100" workbookViewId="0">
      <selection activeCell="D2" sqref="D2:G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3.7109375" customWidth="1"/>
    <col min="12" max="12" width="10.7109375" customWidth="1"/>
    <col min="13" max="13" width="3.42578125" customWidth="1"/>
    <col min="14" max="14" width="11.7109375" customWidth="1"/>
    <col min="15" max="15" width="5.7109375" customWidth="1"/>
    <col min="17" max="17" width="9.140625" hidden="1" customWidth="1"/>
    <col min="31" max="31" width="9.140625" hidden="1" customWidth="1"/>
  </cols>
  <sheetData>
    <row r="1" spans="1:31" ht="19.5" customHeight="1" x14ac:dyDescent="0.4">
      <c r="A1" s="62" t="s">
        <v>45</v>
      </c>
      <c r="B1" s="62"/>
      <c r="C1" s="62"/>
      <c r="D1" s="62"/>
      <c r="E1" s="62"/>
      <c r="F1" s="62"/>
      <c r="G1" s="62"/>
      <c r="H1" s="62"/>
      <c r="I1" s="62"/>
      <c r="J1" s="95"/>
      <c r="K1" s="51"/>
      <c r="L1" s="51"/>
      <c r="M1" s="51"/>
      <c r="N1" s="51"/>
      <c r="O1" s="51"/>
      <c r="AE1" s="33" t="s">
        <v>31</v>
      </c>
    </row>
    <row r="2" spans="1:31" ht="15" customHeight="1" thickBot="1" x14ac:dyDescent="0.25">
      <c r="A2" s="118" t="s">
        <v>0</v>
      </c>
      <c r="B2" s="119"/>
      <c r="C2" s="120"/>
      <c r="D2" s="121"/>
      <c r="E2" s="122"/>
      <c r="F2" s="122"/>
      <c r="G2" s="122"/>
      <c r="H2" s="63"/>
      <c r="I2" s="63"/>
      <c r="J2" s="95"/>
      <c r="K2" s="40"/>
      <c r="L2" s="40"/>
      <c r="M2" s="40"/>
      <c r="N2" s="52"/>
      <c r="O2" s="52"/>
      <c r="AE2" s="34">
        <f>COUNTIF(A14:AA198,"~*")</f>
        <v>0</v>
      </c>
    </row>
    <row r="3" spans="1:31" ht="15" customHeight="1" thickTop="1" x14ac:dyDescent="0.2">
      <c r="A3" s="118" t="s">
        <v>1</v>
      </c>
      <c r="B3" s="119"/>
      <c r="C3" s="120"/>
      <c r="D3" s="121"/>
      <c r="E3" s="122"/>
      <c r="F3" s="122"/>
      <c r="G3" s="122"/>
      <c r="H3" s="63"/>
      <c r="I3" s="63"/>
      <c r="J3" s="95"/>
      <c r="K3" s="40"/>
      <c r="L3" s="40"/>
      <c r="M3" s="40"/>
      <c r="N3" s="52"/>
      <c r="O3" s="52"/>
      <c r="AE3" s="33" t="s">
        <v>32</v>
      </c>
    </row>
    <row r="4" spans="1:31" ht="12.95" customHeight="1" thickBot="1" x14ac:dyDescent="0.3">
      <c r="A4" s="53"/>
      <c r="B4" s="52"/>
      <c r="C4" s="52"/>
      <c r="D4" s="123"/>
      <c r="E4" s="123"/>
      <c r="F4" s="123"/>
      <c r="G4" s="123"/>
      <c r="H4" s="124"/>
      <c r="I4" s="124"/>
      <c r="J4" s="125"/>
      <c r="K4" s="125"/>
      <c r="L4" s="125"/>
      <c r="M4" s="40"/>
      <c r="N4" s="52"/>
      <c r="O4" s="52"/>
      <c r="AE4" s="34">
        <f>COUNTIF(B15:O57,"  ")</f>
        <v>39</v>
      </c>
    </row>
    <row r="5" spans="1:31" ht="15" customHeight="1" thickTop="1" x14ac:dyDescent="0.2">
      <c r="A5" s="50" t="str">
        <f>IF(Sol!D5="OFF","     ","Score:")</f>
        <v>Score:</v>
      </c>
      <c r="B5" s="52"/>
      <c r="C5" s="54"/>
      <c r="D5" s="126">
        <f>IF(Sol!D5="OFF","",AE10)</f>
        <v>0</v>
      </c>
      <c r="E5" s="127"/>
      <c r="F5" s="127"/>
      <c r="G5" s="127"/>
      <c r="H5" s="127"/>
      <c r="I5" s="127"/>
      <c r="J5" s="125"/>
      <c r="K5" s="125"/>
      <c r="L5" s="125"/>
      <c r="M5" s="40"/>
      <c r="N5" s="52"/>
      <c r="O5" s="52"/>
      <c r="AE5" s="35" t="s">
        <v>33</v>
      </c>
    </row>
    <row r="6" spans="1:31" ht="12.95" customHeight="1" thickBot="1" x14ac:dyDescent="0.25">
      <c r="A6" s="52"/>
      <c r="B6" s="52"/>
      <c r="C6" s="52"/>
      <c r="D6" s="52"/>
      <c r="E6" s="52"/>
      <c r="F6" s="52"/>
      <c r="G6" s="52"/>
      <c r="H6" s="52"/>
      <c r="I6" s="52"/>
      <c r="J6" s="92"/>
      <c r="K6" s="92"/>
      <c r="L6" s="92"/>
      <c r="M6" s="52"/>
      <c r="N6" s="52"/>
      <c r="O6" s="52"/>
      <c r="AE6" s="34">
        <f>COUNTIF(A14:O57," ")</f>
        <v>0</v>
      </c>
    </row>
    <row r="7" spans="1:31" ht="15" customHeight="1" thickTop="1" x14ac:dyDescent="0.2">
      <c r="A7" s="55" t="s">
        <v>26</v>
      </c>
      <c r="B7" s="52"/>
      <c r="C7" s="52"/>
      <c r="D7" s="117" t="s">
        <v>53</v>
      </c>
      <c r="E7" s="113"/>
      <c r="F7" s="113"/>
      <c r="G7" s="52"/>
      <c r="H7" s="52"/>
      <c r="I7" s="52"/>
      <c r="J7" s="52"/>
      <c r="K7" s="52"/>
      <c r="L7" s="52"/>
      <c r="M7" s="52"/>
      <c r="N7" s="52"/>
      <c r="O7" s="52"/>
      <c r="AE7" s="33" t="s">
        <v>34</v>
      </c>
    </row>
    <row r="8" spans="1:31" ht="15" customHeight="1" thickBot="1" x14ac:dyDescent="0.25">
      <c r="A8" s="90" t="s">
        <v>27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51"/>
      <c r="M8" s="51"/>
      <c r="N8" s="52"/>
      <c r="O8" s="52"/>
      <c r="AE8" s="34">
        <f>AE2+AE4+AE6</f>
        <v>39</v>
      </c>
    </row>
    <row r="9" spans="1:31" ht="15" customHeight="1" thickTop="1" x14ac:dyDescent="0.2">
      <c r="A9" s="58" t="s">
        <v>28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1"/>
      <c r="M9" s="51"/>
      <c r="N9" s="52"/>
      <c r="O9" s="52"/>
      <c r="AE9" s="33" t="s">
        <v>35</v>
      </c>
    </row>
    <row r="10" spans="1:31" ht="15" customHeight="1" thickBot="1" x14ac:dyDescent="0.25">
      <c r="A10" s="60" t="s">
        <v>29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51"/>
      <c r="M10" s="51"/>
      <c r="N10" s="52"/>
      <c r="O10" s="52"/>
      <c r="AE10" s="36">
        <f>(AE8-AE4-AE2)/AE8</f>
        <v>0</v>
      </c>
    </row>
    <row r="11" spans="1:31" ht="12.95" customHeight="1" thickTop="1" x14ac:dyDescent="0.2">
      <c r="A11" s="111" t="s">
        <v>43</v>
      </c>
      <c r="B11" s="112"/>
      <c r="C11" s="112"/>
      <c r="D11" s="112"/>
      <c r="E11" s="112"/>
      <c r="F11" s="112"/>
      <c r="G11" s="112"/>
      <c r="H11" s="112"/>
      <c r="I11" s="113"/>
      <c r="J11" s="113"/>
      <c r="K11" s="113"/>
      <c r="L11" s="52"/>
      <c r="M11" s="52"/>
      <c r="N11" s="52"/>
      <c r="O11" s="52"/>
      <c r="AE11" t="s">
        <v>36</v>
      </c>
    </row>
    <row r="12" spans="1:31" ht="12.95" customHeight="1" x14ac:dyDescent="0.2">
      <c r="A12" s="56" t="str">
        <f>IF(Sol!$D$5="OFF","     ","An asterisk (*) will appear to the right of an incorrect entry.")</f>
        <v>An asterisk (*) will appear to the right of an incorrect entry.</v>
      </c>
      <c r="B12" s="57"/>
      <c r="C12" s="57"/>
      <c r="D12" s="57"/>
      <c r="E12" s="57"/>
      <c r="F12" s="57"/>
      <c r="G12" s="57"/>
      <c r="H12" s="57"/>
      <c r="I12" s="51"/>
      <c r="J12" s="51"/>
      <c r="K12" s="51"/>
      <c r="L12" s="52"/>
      <c r="M12" s="52"/>
      <c r="N12" s="52"/>
      <c r="O12" s="52"/>
      <c r="AE12" t="s">
        <v>37</v>
      </c>
    </row>
    <row r="13" spans="1:31" ht="12.95" customHeight="1" x14ac:dyDescent="0.2">
      <c r="A13" s="3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AE13" t="s">
        <v>38</v>
      </c>
    </row>
    <row r="14" spans="1:31" ht="12.95" customHeight="1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AE14" s="33" t="s">
        <v>39</v>
      </c>
    </row>
    <row r="15" spans="1:31" ht="17.100000000000001" customHeight="1" x14ac:dyDescent="0.2">
      <c r="A15" s="64" t="s">
        <v>11</v>
      </c>
      <c r="B15" s="100" t="s">
        <v>57</v>
      </c>
      <c r="C15" s="101"/>
      <c r="D15" s="101"/>
      <c r="E15" s="101"/>
      <c r="F15" s="101"/>
      <c r="G15" s="101"/>
      <c r="H15" s="101"/>
      <c r="I15" s="101"/>
      <c r="J15" s="85"/>
      <c r="Q15" t="s">
        <v>58</v>
      </c>
      <c r="AE15" s="33" t="s">
        <v>40</v>
      </c>
    </row>
    <row r="16" spans="1:31" ht="12.95" customHeight="1" x14ac:dyDescent="0.2">
      <c r="A16" s="52"/>
      <c r="B16" s="102" t="s">
        <v>2</v>
      </c>
      <c r="C16" s="103"/>
      <c r="D16" s="103"/>
      <c r="E16" s="103"/>
      <c r="F16" s="103"/>
      <c r="G16" s="103"/>
      <c r="H16" s="103"/>
      <c r="I16" s="103"/>
      <c r="J16" s="85"/>
      <c r="N16" s="30"/>
      <c r="Q16" s="30" t="s">
        <v>59</v>
      </c>
      <c r="AE16" s="37" t="s">
        <v>41</v>
      </c>
    </row>
    <row r="17" spans="1:17" ht="15" customHeight="1" x14ac:dyDescent="0.2">
      <c r="A17" s="52"/>
      <c r="B17" s="104"/>
      <c r="C17" s="105"/>
      <c r="D17" s="105"/>
      <c r="E17" s="105"/>
      <c r="F17" s="105"/>
      <c r="G17" s="105"/>
      <c r="H17" s="105"/>
      <c r="I17" s="105"/>
      <c r="J17" s="86" t="str">
        <f>IF(Sol!$D$5="OFF","",IF(B17="","  ",IF(AND(B17&lt;&gt;"",B17&lt;&gt;Sol!B17),"*"," ")))</f>
        <v xml:space="preserve">  </v>
      </c>
    </row>
    <row r="18" spans="1:17" ht="12.95" customHeight="1" x14ac:dyDescent="0.2">
      <c r="A18" s="52"/>
      <c r="B18" s="2"/>
      <c r="C18" s="3"/>
      <c r="D18" s="3"/>
      <c r="E18" s="3"/>
      <c r="F18" s="3"/>
      <c r="G18" s="3"/>
      <c r="H18" s="3"/>
      <c r="I18" s="3"/>
      <c r="J18" s="87"/>
      <c r="Q18" t="s">
        <v>3</v>
      </c>
    </row>
    <row r="19" spans="1:17" ht="15" customHeight="1" x14ac:dyDescent="0.2">
      <c r="A19" s="52"/>
      <c r="B19" s="65"/>
      <c r="C19" s="66"/>
      <c r="D19" s="25"/>
      <c r="E19" s="10" t="str">
        <f>IF(Sol!$D$5="OFF","",IF(D19="","  ",IF(AND(D19&lt;&gt;"",D19&lt;&gt;Sol!D19),"*"," ")))</f>
        <v xml:space="preserve">  </v>
      </c>
      <c r="F19" s="66"/>
      <c r="G19" s="10"/>
      <c r="H19" s="7"/>
      <c r="I19" s="38" t="str">
        <f>IF(Sol!$D$5="OFF","",IF(H19="","  ",IF(AND(H19&lt;&gt;"",H19&lt;&gt;Sol!H19),"*"," ")))</f>
        <v xml:space="preserve">  </v>
      </c>
      <c r="J19" s="86"/>
      <c r="K19" s="9"/>
      <c r="Q19" t="s">
        <v>25</v>
      </c>
    </row>
    <row r="20" spans="1:17" ht="15" customHeight="1" x14ac:dyDescent="0.2">
      <c r="A20" s="52"/>
      <c r="B20" s="65"/>
      <c r="C20" s="66"/>
      <c r="D20" s="66" t="s">
        <v>23</v>
      </c>
      <c r="E20" s="10"/>
      <c r="F20" s="66"/>
      <c r="G20" s="10"/>
      <c r="H20" s="66"/>
      <c r="I20" s="66"/>
      <c r="J20" s="87"/>
      <c r="K20" s="9"/>
      <c r="Q20" t="s">
        <v>6</v>
      </c>
    </row>
    <row r="21" spans="1:17" ht="15" customHeight="1" x14ac:dyDescent="0.2">
      <c r="A21" s="52"/>
      <c r="B21" s="65"/>
      <c r="C21" s="66"/>
      <c r="D21" s="24"/>
      <c r="E21" s="10" t="str">
        <f>IF(Sol!$D$5="OFF","",IF(D21="","  ",IF(AND(D21&lt;&gt;"",D21&lt;&gt;Sol!D21),"*"," ")))</f>
        <v xml:space="preserve">  </v>
      </c>
      <c r="F21" s="7"/>
      <c r="G21" s="10" t="str">
        <f>IF(Sol!$D$5="OFF","",IF(F21="","  ",IF(AND(F21&lt;&gt;"",F21&lt;&gt;Sol!F21),"*"," ")))</f>
        <v xml:space="preserve">  </v>
      </c>
      <c r="H21" s="10"/>
      <c r="I21" s="10"/>
      <c r="J21" s="87"/>
      <c r="Q21" t="s">
        <v>7</v>
      </c>
    </row>
    <row r="22" spans="1:17" ht="15" customHeight="1" x14ac:dyDescent="0.2">
      <c r="A22" s="52"/>
      <c r="B22" s="65"/>
      <c r="C22" s="66"/>
      <c r="D22" s="24"/>
      <c r="E22" s="10" t="str">
        <f>IF(Sol!$D$5="OFF","",IF(D22="","  ",IF(AND(D22&lt;&gt;"",D22&lt;&gt;Sol!D22),"*"," ")))</f>
        <v xml:space="preserve">  </v>
      </c>
      <c r="F22" s="26"/>
      <c r="G22" s="10" t="str">
        <f>IF(Sol!$D$5="OFF","",IF(F22="","  ",IF(AND(F22&lt;&gt;"",F22&lt;&gt;Sol!F22),"*"," ")))</f>
        <v xml:space="preserve">  </v>
      </c>
      <c r="H22" s="10"/>
      <c r="I22" s="10"/>
      <c r="J22" s="86"/>
      <c r="Q22" t="s">
        <v>10</v>
      </c>
    </row>
    <row r="23" spans="1:17" ht="15" customHeight="1" x14ac:dyDescent="0.2">
      <c r="A23" s="52"/>
      <c r="B23" s="65"/>
      <c r="C23" s="66"/>
      <c r="D23" s="24"/>
      <c r="E23" s="10" t="str">
        <f>IF(Sol!$D$5="OFF","",IF(D23="","  ",IF(AND(D23&lt;&gt;"",D23&lt;&gt;Sol!D23),"*"," ")))</f>
        <v xml:space="preserve">  </v>
      </c>
      <c r="F23" s="26"/>
      <c r="G23" s="10" t="str">
        <f>IF(Sol!$D$5="OFF","",IF(F23="","  ",IF(AND(F23&lt;&gt;"",F23&lt;&gt;Sol!F23),"*"," ")))</f>
        <v xml:space="preserve">  </v>
      </c>
      <c r="H23" s="10"/>
      <c r="I23" s="10"/>
      <c r="J23" s="86"/>
      <c r="Q23" t="s">
        <v>9</v>
      </c>
    </row>
    <row r="24" spans="1:17" ht="15" customHeight="1" x14ac:dyDescent="0.2">
      <c r="A24" s="52"/>
      <c r="B24" s="65"/>
      <c r="C24" s="66"/>
      <c r="D24" s="24"/>
      <c r="E24" s="10" t="str">
        <f>IF(Sol!$D$5="OFF","",IF(D24="","  ",IF(AND(D24&lt;&gt;"",D24&lt;&gt;Sol!D24),"*"," ")))</f>
        <v xml:space="preserve">  </v>
      </c>
      <c r="F24" s="26"/>
      <c r="G24" s="10" t="str">
        <f>IF(Sol!$D$5="OFF","",IF(F24="","  ",IF(AND(F24&lt;&gt;"",F24&lt;&gt;Sol!F24),"*"," ")))</f>
        <v xml:space="preserve">  </v>
      </c>
      <c r="H24" s="10"/>
      <c r="I24" s="10"/>
      <c r="J24" s="85"/>
      <c r="Q24" t="s">
        <v>5</v>
      </c>
    </row>
    <row r="25" spans="1:17" ht="15" customHeight="1" x14ac:dyDescent="0.2">
      <c r="A25" s="52"/>
      <c r="B25" s="65"/>
      <c r="C25" s="66"/>
      <c r="D25" s="24"/>
      <c r="E25" s="10" t="str">
        <f>IF(Sol!$D$5="OFF","",IF(D25="","  ",IF(AND(D25&lt;&gt;"",D25&lt;&gt;Sol!D25),"*"," ")))</f>
        <v xml:space="preserve">  </v>
      </c>
      <c r="F25" s="27"/>
      <c r="G25" s="10" t="str">
        <f>IF(Sol!$D$5="OFF","",IF(F25="","  ",IF(AND(F25&lt;&gt;"",F25&lt;&gt;Sol!F25),"*"," ")))</f>
        <v xml:space="preserve">  </v>
      </c>
      <c r="H25" s="29"/>
      <c r="I25" s="84"/>
      <c r="J25" s="85"/>
    </row>
    <row r="26" spans="1:17" ht="15" customHeight="1" x14ac:dyDescent="0.2">
      <c r="A26" s="52"/>
      <c r="B26" s="65"/>
      <c r="C26" s="66"/>
      <c r="D26" s="11" t="s">
        <v>24</v>
      </c>
      <c r="E26" s="11"/>
      <c r="F26" s="66"/>
      <c r="G26" s="10"/>
      <c r="H26" s="28"/>
      <c r="I26" s="38" t="str">
        <f>IF(Sol!$D$5="OFF","",IF(H26="","  ",IF(AND(H26&lt;&gt;"",H26&lt;&gt;Sol!H26),"*"," ")))</f>
        <v xml:space="preserve">  </v>
      </c>
      <c r="J26" s="86"/>
    </row>
    <row r="27" spans="1:17" ht="15" customHeight="1" thickBot="1" x14ac:dyDescent="0.25">
      <c r="A27" s="52"/>
      <c r="B27" s="65"/>
      <c r="C27" s="66"/>
      <c r="D27" s="66" t="s">
        <v>8</v>
      </c>
      <c r="E27" s="66"/>
      <c r="F27" s="66"/>
      <c r="G27" s="10"/>
      <c r="H27" s="41"/>
      <c r="I27" s="38" t="str">
        <f>IF(Sol!$D$5="OFF","",IF(H27="","  ",IF(AND(H27&lt;&gt;"",H27&lt;&gt;Sol!H27),"*"," ")))</f>
        <v xml:space="preserve">  </v>
      </c>
      <c r="J27" s="87"/>
    </row>
    <row r="28" spans="1:17" ht="15" customHeight="1" thickTop="1" x14ac:dyDescent="0.2">
      <c r="A28" s="52"/>
      <c r="B28" s="75"/>
      <c r="C28" s="76"/>
      <c r="D28" s="76"/>
      <c r="E28" s="76"/>
      <c r="F28" s="76"/>
      <c r="G28" s="76"/>
      <c r="H28" s="76"/>
      <c r="I28" s="76"/>
      <c r="J28" s="86"/>
      <c r="Q28" t="s">
        <v>47</v>
      </c>
    </row>
    <row r="29" spans="1:17" ht="15" customHeight="1" x14ac:dyDescent="0.2">
      <c r="I29" s="21"/>
      <c r="J29" s="21"/>
      <c r="Q29" t="s">
        <v>48</v>
      </c>
    </row>
    <row r="30" spans="1:17" ht="15" customHeight="1" x14ac:dyDescent="0.2">
      <c r="A30" s="64" t="s">
        <v>12</v>
      </c>
      <c r="B30" s="100" t="s">
        <v>57</v>
      </c>
      <c r="C30" s="101"/>
      <c r="D30" s="101"/>
      <c r="E30" s="101"/>
      <c r="F30" s="101"/>
      <c r="G30" s="101"/>
      <c r="H30" s="101"/>
      <c r="I30" s="101"/>
      <c r="J30" s="87"/>
      <c r="K30" s="20"/>
      <c r="L30" s="20"/>
      <c r="M30" s="18"/>
      <c r="N30" s="52"/>
      <c r="O30" s="52"/>
      <c r="Q30" t="s">
        <v>54</v>
      </c>
    </row>
    <row r="31" spans="1:17" ht="12.95" customHeight="1" x14ac:dyDescent="0.2">
      <c r="A31" s="52"/>
      <c r="B31" s="102" t="s">
        <v>46</v>
      </c>
      <c r="C31" s="103"/>
      <c r="D31" s="103"/>
      <c r="E31" s="103"/>
      <c r="F31" s="103"/>
      <c r="G31" s="103"/>
      <c r="H31" s="103"/>
      <c r="I31" s="103"/>
      <c r="J31" s="86"/>
      <c r="K31" s="19"/>
      <c r="L31" s="19"/>
      <c r="M31" s="18"/>
      <c r="N31" s="52"/>
      <c r="O31" s="52"/>
      <c r="Q31" t="s">
        <v>55</v>
      </c>
    </row>
    <row r="32" spans="1:17" ht="15" customHeight="1" x14ac:dyDescent="0.2">
      <c r="A32" s="52"/>
      <c r="B32" s="104"/>
      <c r="C32" s="105"/>
      <c r="D32" s="105"/>
      <c r="E32" s="105"/>
      <c r="F32" s="105"/>
      <c r="G32" s="105"/>
      <c r="H32" s="105"/>
      <c r="I32" s="105"/>
      <c r="J32" s="86" t="str">
        <f>IF(Sol!$D$5="OFF","",IF(B32="","  ",IF(AND(B32&lt;&gt;"",B32&lt;&gt;Sol!B32),"*"," ")))</f>
        <v xml:space="preserve">  </v>
      </c>
      <c r="K32" s="19"/>
      <c r="L32" s="19"/>
      <c r="M32" s="18"/>
      <c r="N32" s="52"/>
      <c r="O32" s="52"/>
      <c r="Q32" t="s">
        <v>22</v>
      </c>
    </row>
    <row r="33" spans="1:17" x14ac:dyDescent="0.2">
      <c r="A33" s="52"/>
      <c r="B33" s="2"/>
      <c r="C33" s="3"/>
      <c r="D33" s="3"/>
      <c r="E33" s="3"/>
      <c r="F33" s="3"/>
      <c r="G33" s="3"/>
      <c r="H33" s="3"/>
      <c r="I33" s="4"/>
      <c r="J33" s="20"/>
      <c r="K33" s="20"/>
      <c r="L33" s="20"/>
      <c r="M33" s="52"/>
      <c r="N33" s="52"/>
      <c r="O33" s="52"/>
    </row>
    <row r="34" spans="1:17" ht="15" customHeight="1" x14ac:dyDescent="0.2">
      <c r="A34" s="52"/>
      <c r="B34" s="65"/>
      <c r="C34" s="66"/>
      <c r="D34" s="66" t="s">
        <v>60</v>
      </c>
      <c r="E34" s="66"/>
      <c r="F34" s="66"/>
      <c r="G34" s="66"/>
      <c r="H34" s="7"/>
      <c r="I34" s="38" t="str">
        <f>IF(Sol!$D$5="OFF","",IF(H34="","  ",IF(AND(H34&lt;&gt;"",H34&lt;&gt;Sol!H34),"*"," ")))</f>
        <v xml:space="preserve">  </v>
      </c>
      <c r="J34" s="39"/>
      <c r="K34" s="19"/>
      <c r="L34" s="19"/>
      <c r="M34" s="52"/>
      <c r="N34" s="52"/>
      <c r="O34" s="52"/>
    </row>
    <row r="35" spans="1:17" ht="15" customHeight="1" x14ac:dyDescent="0.2">
      <c r="A35" s="52"/>
      <c r="B35" s="65"/>
      <c r="C35" s="66"/>
      <c r="D35" s="25"/>
      <c r="E35" s="10" t="str">
        <f>IF(Sol!$D$5="OFF","",IF(D35="","  ",IF(AND(D35&lt;&gt;"",D35&lt;&gt;Sol!D35),"*"," ")))</f>
        <v xml:space="preserve">  </v>
      </c>
      <c r="F35" s="7"/>
      <c r="G35" s="10" t="str">
        <f>IF(Sol!$D$5="OFF","",IF(F35="","  ",IF(AND(F35&lt;&gt;"",F35&lt;&gt;Sol!F35),"*"," ")))</f>
        <v xml:space="preserve">  </v>
      </c>
      <c r="H35" s="10"/>
      <c r="I35" s="70"/>
      <c r="J35" s="20"/>
      <c r="K35" s="20"/>
      <c r="L35" s="20"/>
      <c r="M35" s="52"/>
      <c r="N35" s="52"/>
      <c r="O35" s="52"/>
    </row>
    <row r="36" spans="1:17" ht="15" customHeight="1" x14ac:dyDescent="0.2">
      <c r="A36" s="52"/>
      <c r="B36" s="65"/>
      <c r="C36" s="66"/>
      <c r="D36" s="25"/>
      <c r="E36" s="10" t="str">
        <f>IF(Sol!$D$5="OFF","",IF(D36="","  ",IF(AND(D36&lt;&gt;"",D36&lt;&gt;Sol!D36),"*"," ")))</f>
        <v xml:space="preserve">  </v>
      </c>
      <c r="F36" s="28"/>
      <c r="G36" s="10" t="str">
        <f>IF(Sol!$D$5="OFF","",IF(F36="","  ",IF(AND(F36&lt;&gt;"",F36&lt;&gt;Sol!F36),"*"," ")))</f>
        <v xml:space="preserve">  </v>
      </c>
      <c r="H36" s="10"/>
      <c r="I36" s="70"/>
      <c r="J36" s="20"/>
      <c r="K36" s="20"/>
      <c r="L36" s="20"/>
      <c r="M36" s="52"/>
      <c r="N36" s="52"/>
      <c r="O36" s="52"/>
    </row>
    <row r="37" spans="1:17" ht="15" customHeight="1" x14ac:dyDescent="0.2">
      <c r="A37" s="52"/>
      <c r="B37" s="65"/>
      <c r="C37" s="66"/>
      <c r="D37" s="25"/>
      <c r="E37" s="10" t="str">
        <f>IF(Sol!$D$5="OFF","",IF(D37="","  ",IF(AND(D37&lt;&gt;"",D37&lt;&gt;Sol!D37),"*"," ")))</f>
        <v xml:space="preserve">  </v>
      </c>
      <c r="F37" s="66"/>
      <c r="G37" s="10"/>
      <c r="H37" s="28"/>
      <c r="I37" s="38" t="str">
        <f>IF(Sol!$D$5="OFF","",IF(H37="","  ",IF(AND(H37&lt;&gt;"",H37&lt;&gt;Sol!H37),"*"," ")))</f>
        <v xml:space="preserve">  </v>
      </c>
      <c r="J37" s="39"/>
      <c r="K37" s="19"/>
      <c r="L37" s="19"/>
      <c r="M37" s="52"/>
      <c r="N37" s="52"/>
      <c r="O37" s="52"/>
    </row>
    <row r="38" spans="1:17" ht="15" customHeight="1" thickBot="1" x14ac:dyDescent="0.25">
      <c r="A38" s="52"/>
      <c r="B38" s="65"/>
      <c r="C38" s="66"/>
      <c r="D38" s="66" t="s">
        <v>61</v>
      </c>
      <c r="E38" s="66"/>
      <c r="F38" s="66"/>
      <c r="G38" s="10"/>
      <c r="H38" s="41"/>
      <c r="I38" s="38" t="str">
        <f>IF(Sol!$D$5="OFF","",IF(H38="","  ",IF(AND(H38&lt;&gt;"",H38&lt;&gt;Sol!H38),"*"," ")))</f>
        <v xml:space="preserve">  </v>
      </c>
      <c r="J38" s="39"/>
      <c r="K38" s="19"/>
      <c r="L38" s="19"/>
      <c r="M38" s="52"/>
      <c r="N38" s="52"/>
      <c r="O38" s="52"/>
    </row>
    <row r="39" spans="1:17" ht="13.5" thickTop="1" x14ac:dyDescent="0.2">
      <c r="A39" s="52"/>
      <c r="B39" s="75"/>
      <c r="C39" s="76"/>
      <c r="D39" s="76"/>
      <c r="E39" s="76"/>
      <c r="F39" s="76"/>
      <c r="G39" s="76"/>
      <c r="H39" s="76"/>
      <c r="I39" s="77"/>
      <c r="J39" s="20"/>
      <c r="K39" s="20"/>
      <c r="L39" s="20"/>
      <c r="M39" s="52"/>
      <c r="N39" s="52"/>
      <c r="O39" s="52"/>
    </row>
    <row r="40" spans="1:17" x14ac:dyDescent="0.2">
      <c r="A40" s="52"/>
      <c r="B40" s="52"/>
      <c r="C40" s="52"/>
      <c r="D40" s="21"/>
      <c r="E40" s="21"/>
      <c r="F40" s="52"/>
      <c r="G40" s="52"/>
      <c r="H40" s="52"/>
      <c r="I40" s="52"/>
      <c r="J40" s="52"/>
      <c r="K40" s="52"/>
      <c r="L40" s="52"/>
      <c r="M40" s="52"/>
      <c r="N40" s="52"/>
      <c r="O40" s="52"/>
    </row>
    <row r="41" spans="1:17" ht="15" customHeight="1" x14ac:dyDescent="0.2">
      <c r="A41" s="64" t="s">
        <v>21</v>
      </c>
      <c r="B41" s="100" t="s">
        <v>57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7"/>
      <c r="Q41" t="s">
        <v>18</v>
      </c>
    </row>
    <row r="42" spans="1:17" ht="12.95" customHeight="1" x14ac:dyDescent="0.2">
      <c r="A42" s="52"/>
      <c r="B42" s="108" t="s">
        <v>13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10"/>
      <c r="Q42" t="s">
        <v>17</v>
      </c>
    </row>
    <row r="43" spans="1:17" ht="15" customHeight="1" x14ac:dyDescent="0.2">
      <c r="A43" s="52"/>
      <c r="B43" s="114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6"/>
      <c r="P43" s="86" t="str">
        <f>IF(Sol!$D$5="OFF","",IF(B43="","  ",IF(AND(B43&lt;&gt;"",B43&lt;&gt;Sol!B43),"*"," ")))</f>
        <v xml:space="preserve">  </v>
      </c>
      <c r="Q43" t="s">
        <v>16</v>
      </c>
    </row>
    <row r="44" spans="1:17" ht="15" customHeight="1" x14ac:dyDescent="0.2">
      <c r="A44" s="52"/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4"/>
      <c r="Q44" t="s">
        <v>62</v>
      </c>
    </row>
    <row r="45" spans="1:17" ht="15" customHeight="1" x14ac:dyDescent="0.2">
      <c r="A45" s="52"/>
      <c r="B45" s="65"/>
      <c r="C45" s="66"/>
      <c r="D45" s="78" t="s">
        <v>14</v>
      </c>
      <c r="E45" s="79"/>
      <c r="F45" s="79"/>
      <c r="G45" s="66"/>
      <c r="H45" s="66"/>
      <c r="I45" s="98" t="s">
        <v>15</v>
      </c>
      <c r="J45" s="99"/>
      <c r="K45" s="99"/>
      <c r="L45" s="99"/>
      <c r="M45" s="79"/>
      <c r="N45" s="79"/>
      <c r="O45" s="8" t="s">
        <v>4</v>
      </c>
      <c r="Q45" t="s">
        <v>52</v>
      </c>
    </row>
    <row r="46" spans="1:17" ht="15" customHeight="1" x14ac:dyDescent="0.2">
      <c r="A46" s="52"/>
      <c r="B46" s="65"/>
      <c r="C46" s="66"/>
      <c r="D46" s="17" t="s">
        <v>16</v>
      </c>
      <c r="E46" s="10"/>
      <c r="F46" s="7"/>
      <c r="G46" s="10" t="str">
        <f>IF(Sol!$D$5="OFF","",IF(F46="","  ",IF(AND(F46&lt;&gt;"",F46&lt;&gt;Sol!F46),"*"," ")))</f>
        <v xml:space="preserve">  </v>
      </c>
      <c r="H46" s="10"/>
      <c r="I46" s="96"/>
      <c r="J46" s="97"/>
      <c r="K46" s="10" t="str">
        <f>IF(Sol!$D$5="OFF","",IF(I46="","  ",IF(AND(I46&lt;&gt;"",I46&lt;&gt;Sol!I46),"*"," ")))</f>
        <v xml:space="preserve">  </v>
      </c>
      <c r="L46" s="3"/>
      <c r="M46" s="10"/>
      <c r="N46" s="7"/>
      <c r="O46" s="38" t="str">
        <f>IF(Sol!$D$5="OFF","",IF(N46="","  ",IF(AND(N46&lt;&gt;"",N46&lt;&gt;Sol!N46),"*"," ")))</f>
        <v xml:space="preserve">  </v>
      </c>
      <c r="Q46" t="s">
        <v>19</v>
      </c>
    </row>
    <row r="47" spans="1:17" ht="15" customHeight="1" x14ac:dyDescent="0.2">
      <c r="A47" s="52"/>
      <c r="B47" s="65"/>
      <c r="C47" s="66"/>
      <c r="D47" s="17" t="s">
        <v>18</v>
      </c>
      <c r="E47" s="10"/>
      <c r="F47" s="26"/>
      <c r="G47" s="10" t="str">
        <f>IF(Sol!$D$5="OFF","",IF(F47="","  ",IF(AND(F47&lt;&gt;"",F47&lt;&gt;Sol!F47),"*"," ")))</f>
        <v xml:space="preserve">  </v>
      </c>
      <c r="H47" s="10"/>
      <c r="I47" s="98" t="s">
        <v>49</v>
      </c>
      <c r="J47" s="99"/>
      <c r="K47" s="99"/>
      <c r="L47" s="99"/>
      <c r="M47" s="3"/>
      <c r="N47" s="10"/>
      <c r="O47" s="70"/>
    </row>
    <row r="48" spans="1:17" ht="15" customHeight="1" x14ac:dyDescent="0.2">
      <c r="A48" s="52"/>
      <c r="B48" s="65"/>
      <c r="C48" s="66"/>
      <c r="D48" s="17" t="s">
        <v>19</v>
      </c>
      <c r="E48" s="10"/>
      <c r="F48" s="26"/>
      <c r="G48" s="10" t="str">
        <f>IF(Sol!$D$5="OFF","",IF(F48="","  ",IF(AND(F48&lt;&gt;"",F48&lt;&gt;Sol!F48),"*"," ")))</f>
        <v xml:space="preserve">  </v>
      </c>
      <c r="H48" s="10"/>
      <c r="I48" s="96"/>
      <c r="J48" s="97"/>
      <c r="K48" s="10" t="str">
        <f>IF(Sol!$D$5="OFF","",IF(I48="","  ",IF(AND(I48&lt;&gt;"",I48&lt;&gt;Sol!I48),"*"," ")))</f>
        <v xml:space="preserve">  </v>
      </c>
      <c r="L48" s="7"/>
      <c r="M48" s="10" t="str">
        <f>IF(Sol!$D$5="OFF","",IF(L48="","  ",IF(AND(L48&lt;&gt;"",L48&lt;&gt;Sol!L48),"*"," ")))</f>
        <v xml:space="preserve">  </v>
      </c>
      <c r="N48" s="79"/>
      <c r="O48" s="70"/>
    </row>
    <row r="49" spans="1:16" ht="15" customHeight="1" x14ac:dyDescent="0.2">
      <c r="A49" s="52"/>
      <c r="B49" s="65"/>
      <c r="C49" s="66"/>
      <c r="D49" s="16" t="s">
        <v>56</v>
      </c>
      <c r="E49" s="17"/>
      <c r="F49" s="28"/>
      <c r="G49" s="10" t="str">
        <f>IF(Sol!$D$5="OFF","",IF(F49="","  ",IF(AND(F49&lt;&gt;"",F49&lt;&gt;Sol!F49),"*"," ")))</f>
        <v xml:space="preserve">  </v>
      </c>
      <c r="H49" s="44"/>
      <c r="I49" s="96"/>
      <c r="J49" s="97"/>
      <c r="K49" s="10" t="str">
        <f>IF(Sol!$D$5="OFF","",IF(I49="","  ",IF(AND(I49&lt;&gt;"",I49&lt;&gt;Sol!I49),"*"," ")))</f>
        <v xml:space="preserve">  </v>
      </c>
      <c r="L49" s="28"/>
      <c r="M49" s="10" t="str">
        <f>IF(Sol!$D$5="OFF","",IF(L49="","  ",IF(AND(L49&lt;&gt;"",L49&lt;&gt;Sol!L49),"*"," ")))</f>
        <v xml:space="preserve">  </v>
      </c>
      <c r="N49" s="79"/>
      <c r="O49" s="70"/>
    </row>
    <row r="50" spans="1:16" ht="15" customHeight="1" x14ac:dyDescent="0.2">
      <c r="A50" s="52"/>
      <c r="B50" s="65"/>
      <c r="C50" s="66"/>
      <c r="D50" s="17"/>
      <c r="E50" s="17"/>
      <c r="F50" s="89"/>
      <c r="G50" s="44"/>
      <c r="H50" s="44"/>
      <c r="I50" s="88" t="s">
        <v>50</v>
      </c>
      <c r="J50" s="17"/>
      <c r="K50" s="17"/>
      <c r="L50" s="17"/>
      <c r="M50" s="17"/>
      <c r="N50" s="28"/>
      <c r="O50" s="38" t="str">
        <f>IF(Sol!$D$5="OFF","",IF(N50="","  ",IF(AND(N50&lt;&gt;"",N50&lt;&gt;Sol!N50),"*"," ")))</f>
        <v xml:space="preserve">  </v>
      </c>
    </row>
    <row r="51" spans="1:16" ht="15" customHeight="1" thickBot="1" x14ac:dyDescent="0.25">
      <c r="A51" s="52"/>
      <c r="B51" s="65"/>
      <c r="C51" s="66"/>
      <c r="D51" s="17" t="s">
        <v>20</v>
      </c>
      <c r="E51" s="17"/>
      <c r="F51" s="42"/>
      <c r="G51" s="10" t="str">
        <f>IF(Sol!$D$5="OFF","",IF(F51="","  ",IF(AND(F51&lt;&gt;"",F51&lt;&gt;Sol!F51),"*"," ")))</f>
        <v xml:space="preserve">  </v>
      </c>
      <c r="H51" s="10"/>
      <c r="I51" s="88" t="s">
        <v>51</v>
      </c>
      <c r="J51" s="17"/>
      <c r="K51" s="17"/>
      <c r="L51" s="17"/>
      <c r="M51" s="11"/>
      <c r="N51" s="42"/>
      <c r="O51" s="38" t="str">
        <f>IF(Sol!$D$5="OFF","",IF(N51="","  ",IF(AND(N51&lt;&gt;"",N51&lt;&gt;Sol!N51),"*"," ")))</f>
        <v xml:space="preserve">  </v>
      </c>
    </row>
    <row r="52" spans="1:16" ht="13.5" thickTop="1" x14ac:dyDescent="0.2">
      <c r="A52" s="52"/>
      <c r="B52" s="75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7"/>
    </row>
    <row r="53" spans="1:16" x14ac:dyDescent="0.2">
      <c r="M53" s="39"/>
    </row>
    <row r="54" spans="1:16" x14ac:dyDescent="0.2">
      <c r="A54" s="15" t="s">
        <v>42</v>
      </c>
      <c r="B54" s="47"/>
      <c r="C54" s="48"/>
      <c r="D54" s="48"/>
      <c r="E54" s="48"/>
      <c r="F54" s="48"/>
      <c r="G54" s="49"/>
      <c r="M54" s="19"/>
    </row>
    <row r="55" spans="1:16" ht="15" customHeight="1" x14ac:dyDescent="0.2">
      <c r="B55" s="5"/>
      <c r="C55" s="6"/>
      <c r="D55" s="25"/>
      <c r="E55" s="10" t="str">
        <f>IF(Sol!$D$5="OFF","",IF(D55="","  ",IF(AND(D55&lt;&gt;"",D55&lt;&gt;Sol!D55),"*"," ")))</f>
        <v xml:space="preserve">  </v>
      </c>
      <c r="F55" s="43"/>
      <c r="G55" s="38" t="str">
        <f>IF(Sol!$D$5="OFF","",IF(F55="","  ",IF(AND(F55&lt;&gt;"",F55&lt;&gt;Sol!F55),"*"," ")))</f>
        <v xml:space="preserve">  </v>
      </c>
      <c r="H55" s="45"/>
      <c r="M55" s="20"/>
    </row>
    <row r="56" spans="1:16" x14ac:dyDescent="0.2">
      <c r="B56" s="12"/>
      <c r="C56" s="13"/>
      <c r="D56" s="13"/>
      <c r="E56" s="13"/>
      <c r="F56" s="13"/>
      <c r="G56" s="14"/>
      <c r="M56" s="20"/>
    </row>
    <row r="57" spans="1:16" x14ac:dyDescent="0.2">
      <c r="M57" s="19"/>
    </row>
    <row r="58" spans="1:16" x14ac:dyDescent="0.2">
      <c r="M58" s="19"/>
    </row>
    <row r="59" spans="1:16" x14ac:dyDescent="0.2">
      <c r="M59" s="20"/>
    </row>
    <row r="64" spans="1:16" x14ac:dyDescent="0.2">
      <c r="P64" s="22"/>
    </row>
    <row r="74" spans="1:1" x14ac:dyDescent="0.2">
      <c r="A74" s="1"/>
    </row>
    <row r="115" spans="1:1" x14ac:dyDescent="0.2">
      <c r="A115" s="1"/>
    </row>
    <row r="135" spans="1:1" x14ac:dyDescent="0.2">
      <c r="A135" s="1"/>
    </row>
    <row r="164" spans="1:3" x14ac:dyDescent="0.2">
      <c r="B164" s="23"/>
      <c r="C164" s="23"/>
    </row>
    <row r="174" spans="1:3" x14ac:dyDescent="0.2">
      <c r="A174" s="1"/>
    </row>
    <row r="200" spans="1:1" x14ac:dyDescent="0.2">
      <c r="A200" s="1"/>
    </row>
  </sheetData>
  <sheetProtection password="EF22" sheet="1" objects="1" scenarios="1"/>
  <mergeCells count="22">
    <mergeCell ref="D7:F7"/>
    <mergeCell ref="A2:C2"/>
    <mergeCell ref="A3:C3"/>
    <mergeCell ref="D2:G2"/>
    <mergeCell ref="D3:G3"/>
    <mergeCell ref="D4:L4"/>
    <mergeCell ref="D5:L5"/>
    <mergeCell ref="B32:I32"/>
    <mergeCell ref="B41:O41"/>
    <mergeCell ref="B42:O42"/>
    <mergeCell ref="A11:K11"/>
    <mergeCell ref="B43:O43"/>
    <mergeCell ref="B15:I15"/>
    <mergeCell ref="B16:I16"/>
    <mergeCell ref="B17:I17"/>
    <mergeCell ref="B30:I30"/>
    <mergeCell ref="B31:I31"/>
    <mergeCell ref="I46:J46"/>
    <mergeCell ref="I47:L47"/>
    <mergeCell ref="I48:J48"/>
    <mergeCell ref="I49:J49"/>
    <mergeCell ref="I45:L45"/>
  </mergeCells>
  <phoneticPr fontId="0" type="noConversion"/>
  <dataValidations xWindow="564" yWindow="474" count="10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17 B32">
      <formula1>$Q$15:$Q$16</formula1>
    </dataValidation>
    <dataValidation type="list" allowBlank="1" showInputMessage="1" showErrorMessage="1" sqref="B43:O43">
      <formula1>$Q$15:$Q$16</formula1>
    </dataValidation>
    <dataValidation type="list" allowBlank="1" showInputMessage="1" showErrorMessage="1" prompt="Select your answer from the drop-down list." sqref="I46:J46">
      <formula1>$Q$41:$Q$46</formula1>
    </dataValidation>
    <dataValidation type="list" allowBlank="1" showInputMessage="1" showErrorMessage="1" prompt="Select your answer from the drop-down list." sqref="D35">
      <formula1>$Q$28:$Q$32</formula1>
    </dataValidation>
    <dataValidation type="list" allowBlank="1" showErrorMessage="1" sqref="I49:J49">
      <formula1>$Q$41:$Q$45</formula1>
    </dataValidation>
    <dataValidation type="list" allowBlank="1" showErrorMessage="1" sqref="D55">
      <formula1>$Q$41:$Q$46</formula1>
    </dataValidation>
    <dataValidation type="list" allowBlank="1" showInputMessage="1" showErrorMessage="1" prompt="Select equity items in alphabetical order." sqref="I48:J48">
      <formula1>$Q$41:$Q$46</formula1>
    </dataValidation>
    <dataValidation type="list" allowBlank="1" showErrorMessage="1" prompt="Select your answer from the drop-down list." sqref="D22:D25">
      <formula1>$Q$18:$Q$24</formula1>
    </dataValidation>
    <dataValidation type="list" allowBlank="1" showErrorMessage="1" prompt="Select your answer from the drop-down list." sqref="D36:D37">
      <formula1>$Q$28:$Q$32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54 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00"/>
  <sheetViews>
    <sheetView showGridLines="0" tabSelected="1" workbookViewId="0">
      <selection activeCell="D2" sqref="D2:F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3.7109375" customWidth="1"/>
    <col min="12" max="12" width="10.7109375" customWidth="1"/>
    <col min="13" max="13" width="2.5703125" customWidth="1"/>
    <col min="14" max="14" width="11.7109375" customWidth="1"/>
    <col min="15" max="15" width="5.7109375" customWidth="1"/>
    <col min="16" max="16" width="3.42578125" customWidth="1"/>
    <col min="17" max="17" width="9.140625" hidden="1" customWidth="1"/>
  </cols>
  <sheetData>
    <row r="1" spans="1:17" ht="19.5" customHeight="1" x14ac:dyDescent="0.4">
      <c r="A1" s="62" t="s">
        <v>45</v>
      </c>
      <c r="B1" s="62"/>
      <c r="C1" s="62"/>
      <c r="D1" s="62"/>
      <c r="E1" s="62"/>
      <c r="F1" s="62"/>
      <c r="G1" s="62"/>
      <c r="H1" s="62"/>
      <c r="I1" s="62"/>
      <c r="J1" s="95"/>
      <c r="K1" s="51"/>
      <c r="L1" s="51"/>
      <c r="M1" s="51"/>
      <c r="N1" s="51"/>
      <c r="O1" s="51"/>
    </row>
    <row r="2" spans="1:17" ht="15" customHeight="1" x14ac:dyDescent="0.2">
      <c r="A2" s="118" t="s">
        <v>0</v>
      </c>
      <c r="B2" s="119"/>
      <c r="C2" s="120"/>
      <c r="D2" s="136" t="s">
        <v>30</v>
      </c>
      <c r="E2" s="137"/>
      <c r="F2" s="137"/>
      <c r="G2" s="63"/>
      <c r="H2" s="63"/>
      <c r="I2" s="63"/>
      <c r="J2" s="95"/>
      <c r="K2" s="40"/>
      <c r="L2" s="40"/>
      <c r="M2" s="40"/>
      <c r="N2" s="40"/>
      <c r="O2" s="40"/>
    </row>
    <row r="3" spans="1:17" ht="15" customHeight="1" x14ac:dyDescent="0.2">
      <c r="A3" s="118" t="s">
        <v>1</v>
      </c>
      <c r="B3" s="119"/>
      <c r="C3" s="120"/>
      <c r="D3" s="136"/>
      <c r="E3" s="137"/>
      <c r="F3" s="137"/>
      <c r="G3" s="63"/>
      <c r="H3" s="63"/>
      <c r="I3" s="63"/>
      <c r="J3" s="95"/>
      <c r="K3" s="40"/>
      <c r="L3" s="40"/>
      <c r="M3" s="40"/>
      <c r="N3" s="40"/>
      <c r="O3" s="40"/>
    </row>
    <row r="4" spans="1:17" ht="12.95" customHeight="1" x14ac:dyDescent="0.25">
      <c r="A4" s="53"/>
      <c r="B4" s="52"/>
      <c r="C4" s="52"/>
      <c r="D4" s="123"/>
      <c r="E4" s="123"/>
      <c r="F4" s="123"/>
      <c r="G4" s="123"/>
      <c r="H4" s="123"/>
      <c r="I4" s="123"/>
      <c r="J4" s="125"/>
      <c r="K4" s="125"/>
      <c r="L4" s="125"/>
      <c r="M4" s="125"/>
      <c r="N4" s="125"/>
      <c r="O4" s="125"/>
      <c r="P4" s="46"/>
    </row>
    <row r="5" spans="1:17" ht="15" customHeight="1" x14ac:dyDescent="0.2">
      <c r="A5" s="50"/>
      <c r="B5" s="52"/>
      <c r="C5" s="54"/>
      <c r="D5" s="135" t="str">
        <f>IF('Pr. 1-2A'!D7=100200,"OFF","ON")</f>
        <v>ON</v>
      </c>
      <c r="E5" s="113"/>
      <c r="F5" s="113"/>
      <c r="G5" s="113"/>
      <c r="H5" s="113"/>
      <c r="I5" s="113"/>
      <c r="J5" s="113"/>
      <c r="K5" s="113"/>
      <c r="L5" s="113"/>
      <c r="M5" s="40"/>
      <c r="N5" s="40"/>
      <c r="O5" s="40"/>
    </row>
    <row r="6" spans="1:17" ht="12.95" customHeight="1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7" ht="15" customHeight="1" x14ac:dyDescent="0.2">
      <c r="A7" s="55" t="s">
        <v>26</v>
      </c>
      <c r="B7" s="52"/>
      <c r="C7" s="52"/>
      <c r="D7" s="117"/>
      <c r="E7" s="113"/>
      <c r="F7" s="113"/>
      <c r="G7" s="52"/>
      <c r="H7" s="52"/>
      <c r="I7" s="52"/>
      <c r="J7" s="52"/>
      <c r="K7" s="52"/>
      <c r="L7" s="52"/>
      <c r="M7" s="52"/>
      <c r="N7" s="52"/>
      <c r="O7" s="52"/>
    </row>
    <row r="8" spans="1:17" ht="15" customHeight="1" x14ac:dyDescent="0.2">
      <c r="A8" s="90" t="s">
        <v>27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51"/>
      <c r="M8" s="51"/>
      <c r="N8" s="51"/>
      <c r="O8" s="51"/>
    </row>
    <row r="9" spans="1:17" ht="15" customHeight="1" x14ac:dyDescent="0.2">
      <c r="A9" s="58" t="s">
        <v>28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1"/>
      <c r="M9" s="51"/>
      <c r="N9" s="51"/>
      <c r="O9" s="51"/>
    </row>
    <row r="10" spans="1:17" ht="15" customHeight="1" x14ac:dyDescent="0.2">
      <c r="A10" s="60" t="s">
        <v>29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51"/>
      <c r="M10" s="51"/>
      <c r="N10" s="51"/>
      <c r="O10" s="51"/>
    </row>
    <row r="11" spans="1:17" x14ac:dyDescent="0.2">
      <c r="A11" s="111" t="s">
        <v>43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3"/>
      <c r="M11" s="113"/>
      <c r="N11" s="113"/>
      <c r="O11" s="52"/>
    </row>
    <row r="12" spans="1:17" x14ac:dyDescent="0.2">
      <c r="A12" s="111" t="s">
        <v>44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3"/>
      <c r="M12" s="113"/>
      <c r="N12" s="113"/>
      <c r="O12" s="52"/>
    </row>
    <row r="13" spans="1:17" ht="12.95" customHeight="1" x14ac:dyDescent="0.2">
      <c r="A13" s="3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17" ht="12.95" customHeight="1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17" ht="17.100000000000001" customHeight="1" x14ac:dyDescent="0.2">
      <c r="A15" s="94" t="s">
        <v>11</v>
      </c>
      <c r="B15" s="100" t="s">
        <v>57</v>
      </c>
      <c r="C15" s="132"/>
      <c r="D15" s="132"/>
      <c r="E15" s="132"/>
      <c r="F15" s="132"/>
      <c r="G15" s="132"/>
      <c r="H15" s="132"/>
      <c r="I15" s="132"/>
      <c r="J15" s="85"/>
      <c r="K15" s="31" t="str">
        <f>IF(OR(A15="",A15=Sol!A15),"","*")</f>
        <v/>
      </c>
      <c r="L15" s="31" t="str">
        <f>IF(OR(B15="",B15=Sol!B15),"","*")</f>
        <v/>
      </c>
      <c r="M15" s="18"/>
      <c r="N15" s="52"/>
      <c r="O15" s="52"/>
      <c r="Q15" t="s">
        <v>58</v>
      </c>
    </row>
    <row r="16" spans="1:17" ht="12.95" customHeight="1" x14ac:dyDescent="0.2">
      <c r="A16" s="52"/>
      <c r="B16" s="102" t="s">
        <v>2</v>
      </c>
      <c r="C16" s="133"/>
      <c r="D16" s="133"/>
      <c r="E16" s="133"/>
      <c r="F16" s="133"/>
      <c r="G16" s="133"/>
      <c r="H16" s="133"/>
      <c r="I16" s="133"/>
      <c r="J16" s="85"/>
      <c r="K16" s="18"/>
      <c r="L16" s="18"/>
      <c r="M16" s="18"/>
      <c r="N16" s="52"/>
      <c r="O16" s="52"/>
      <c r="Q16" s="30" t="s">
        <v>59</v>
      </c>
    </row>
    <row r="17" spans="1:17" ht="15" customHeight="1" x14ac:dyDescent="0.2">
      <c r="A17" s="52"/>
      <c r="B17" s="130" t="s">
        <v>58</v>
      </c>
      <c r="C17" s="134"/>
      <c r="D17" s="134"/>
      <c r="E17" s="134"/>
      <c r="F17" s="134"/>
      <c r="G17" s="134"/>
      <c r="H17" s="134"/>
      <c r="I17" s="134"/>
      <c r="J17" s="86"/>
      <c r="K17" s="19"/>
      <c r="L17" s="19"/>
      <c r="M17" s="18"/>
      <c r="N17" s="52"/>
      <c r="O17" s="52"/>
    </row>
    <row r="18" spans="1:17" x14ac:dyDescent="0.2">
      <c r="A18" s="52"/>
      <c r="B18" s="2"/>
      <c r="C18" s="3"/>
      <c r="D18" s="3"/>
      <c r="E18" s="3"/>
      <c r="F18" s="3"/>
      <c r="G18" s="3"/>
      <c r="H18" s="3"/>
      <c r="I18" s="3"/>
      <c r="J18" s="87"/>
      <c r="K18" s="20"/>
      <c r="L18" s="20"/>
      <c r="M18" s="18"/>
      <c r="N18" s="52"/>
      <c r="O18" s="52"/>
      <c r="Q18" t="s">
        <v>3</v>
      </c>
    </row>
    <row r="19" spans="1:17" ht="15" customHeight="1" x14ac:dyDescent="0.2">
      <c r="A19" s="52"/>
      <c r="B19" s="65"/>
      <c r="C19" s="66"/>
      <c r="D19" s="67" t="s">
        <v>3</v>
      </c>
      <c r="E19" s="10"/>
      <c r="F19" s="66"/>
      <c r="G19" s="10"/>
      <c r="H19" s="68">
        <v>912500</v>
      </c>
      <c r="I19" s="84"/>
      <c r="J19" s="86"/>
      <c r="K19" s="19"/>
      <c r="L19" s="19"/>
      <c r="M19" s="19"/>
      <c r="N19" s="21"/>
      <c r="O19" s="52"/>
      <c r="Q19" t="s">
        <v>25</v>
      </c>
    </row>
    <row r="20" spans="1:17" ht="15" customHeight="1" x14ac:dyDescent="0.2">
      <c r="A20" s="52"/>
      <c r="B20" s="65"/>
      <c r="C20" s="66"/>
      <c r="D20" s="66" t="s">
        <v>23</v>
      </c>
      <c r="E20" s="10"/>
      <c r="F20" s="66"/>
      <c r="G20" s="10"/>
      <c r="H20" s="66"/>
      <c r="I20" s="66"/>
      <c r="J20" s="87"/>
      <c r="K20" s="20"/>
      <c r="L20" s="20"/>
      <c r="M20" s="19"/>
      <c r="N20" s="21"/>
      <c r="O20" s="52"/>
      <c r="Q20" t="s">
        <v>6</v>
      </c>
    </row>
    <row r="21" spans="1:17" ht="15" customHeight="1" x14ac:dyDescent="0.2">
      <c r="A21" s="52"/>
      <c r="B21" s="65"/>
      <c r="C21" s="66"/>
      <c r="D21" s="69" t="s">
        <v>5</v>
      </c>
      <c r="E21" s="10"/>
      <c r="F21" s="68">
        <v>510000</v>
      </c>
      <c r="G21" s="10"/>
      <c r="H21" s="10"/>
      <c r="I21" s="10"/>
      <c r="J21" s="87"/>
      <c r="K21" s="20"/>
      <c r="L21" s="20"/>
      <c r="M21" s="20"/>
      <c r="N21" s="52"/>
      <c r="O21" s="52"/>
      <c r="Q21" t="s">
        <v>7</v>
      </c>
    </row>
    <row r="22" spans="1:17" ht="15" customHeight="1" x14ac:dyDescent="0.2">
      <c r="A22" s="52"/>
      <c r="B22" s="65"/>
      <c r="C22" s="66"/>
      <c r="D22" s="69" t="s">
        <v>6</v>
      </c>
      <c r="E22" s="10"/>
      <c r="F22" s="71">
        <v>36000</v>
      </c>
      <c r="G22" s="10"/>
      <c r="H22" s="10"/>
      <c r="I22" s="10"/>
      <c r="J22" s="86"/>
      <c r="K22" s="19"/>
      <c r="L22" s="19"/>
      <c r="M22" s="20"/>
      <c r="N22" s="52"/>
      <c r="O22" s="52"/>
      <c r="Q22" t="s">
        <v>10</v>
      </c>
    </row>
    <row r="23" spans="1:17" ht="15" customHeight="1" x14ac:dyDescent="0.2">
      <c r="A23" s="52"/>
      <c r="B23" s="65"/>
      <c r="C23" s="66"/>
      <c r="D23" s="69" t="s">
        <v>9</v>
      </c>
      <c r="E23" s="10"/>
      <c r="F23" s="71">
        <v>28500</v>
      </c>
      <c r="G23" s="10"/>
      <c r="H23" s="10"/>
      <c r="I23" s="10"/>
      <c r="J23" s="86"/>
      <c r="K23" s="19"/>
      <c r="L23" s="19"/>
      <c r="M23" s="20"/>
      <c r="N23" s="52"/>
      <c r="O23" s="52"/>
      <c r="Q23" t="s">
        <v>9</v>
      </c>
    </row>
    <row r="24" spans="1:17" ht="15" customHeight="1" x14ac:dyDescent="0.2">
      <c r="A24" s="52"/>
      <c r="B24" s="65"/>
      <c r="C24" s="66"/>
      <c r="D24" s="69" t="s">
        <v>7</v>
      </c>
      <c r="E24" s="10"/>
      <c r="F24" s="71">
        <v>4100</v>
      </c>
      <c r="G24" s="10"/>
      <c r="H24" s="10"/>
      <c r="I24" s="10"/>
      <c r="J24" s="85"/>
      <c r="K24" s="31" t="str">
        <f>IF(OR(A24="",A24=Sol!A24),"","*")</f>
        <v/>
      </c>
      <c r="L24" s="31" t="str">
        <f>IF(OR(B24="",B24=Sol!B24),"","*")</f>
        <v/>
      </c>
      <c r="M24" s="20"/>
      <c r="N24" s="52"/>
      <c r="O24" s="52"/>
      <c r="Q24" t="s">
        <v>5</v>
      </c>
    </row>
    <row r="25" spans="1:17" ht="15" customHeight="1" x14ac:dyDescent="0.2">
      <c r="A25" s="52"/>
      <c r="B25" s="65"/>
      <c r="C25" s="66"/>
      <c r="D25" s="69" t="s">
        <v>25</v>
      </c>
      <c r="E25" s="10"/>
      <c r="F25" s="72">
        <v>6400</v>
      </c>
      <c r="G25" s="10"/>
      <c r="H25" s="29"/>
      <c r="I25" s="84"/>
      <c r="J25" s="85"/>
      <c r="K25" s="18"/>
      <c r="L25" s="18"/>
      <c r="M25" s="19"/>
      <c r="N25" s="52"/>
      <c r="O25" s="52"/>
    </row>
    <row r="26" spans="1:17" ht="15" customHeight="1" x14ac:dyDescent="0.2">
      <c r="A26" s="52"/>
      <c r="B26" s="65"/>
      <c r="C26" s="66"/>
      <c r="D26" s="11" t="s">
        <v>24</v>
      </c>
      <c r="E26" s="11"/>
      <c r="F26" s="66"/>
      <c r="G26" s="10"/>
      <c r="H26" s="73">
        <f>SUM(F21:F25)</f>
        <v>585000</v>
      </c>
      <c r="I26" s="84"/>
      <c r="J26" s="86"/>
      <c r="K26" s="19"/>
      <c r="L26" s="19"/>
      <c r="M26" s="19"/>
      <c r="N26" s="52"/>
      <c r="O26" s="52"/>
    </row>
    <row r="27" spans="1:17" ht="15" customHeight="1" thickBot="1" x14ac:dyDescent="0.25">
      <c r="A27" s="52"/>
      <c r="B27" s="65"/>
      <c r="C27" s="66"/>
      <c r="D27" s="66" t="s">
        <v>8</v>
      </c>
      <c r="E27" s="66"/>
      <c r="F27" s="66"/>
      <c r="G27" s="10"/>
      <c r="H27" s="74">
        <f>H19-H26</f>
        <v>327500</v>
      </c>
      <c r="I27" s="84"/>
      <c r="J27" s="87"/>
      <c r="K27" s="20"/>
      <c r="L27" s="20"/>
      <c r="M27" s="19"/>
      <c r="N27" s="52"/>
      <c r="O27" s="52"/>
    </row>
    <row r="28" spans="1:17" ht="13.5" thickTop="1" x14ac:dyDescent="0.2">
      <c r="A28" s="52"/>
      <c r="B28" s="75"/>
      <c r="C28" s="76"/>
      <c r="D28" s="76"/>
      <c r="E28" s="76"/>
      <c r="F28" s="76"/>
      <c r="G28" s="76"/>
      <c r="H28" s="76"/>
      <c r="I28" s="76"/>
      <c r="J28" s="86"/>
      <c r="K28" s="19"/>
      <c r="L28" s="19"/>
      <c r="M28" s="20"/>
      <c r="N28" s="52"/>
      <c r="O28" s="52"/>
      <c r="Q28" t="s">
        <v>47</v>
      </c>
    </row>
    <row r="29" spans="1:17" x14ac:dyDescent="0.2">
      <c r="A29" s="52"/>
      <c r="B29" s="52"/>
      <c r="C29" s="52"/>
      <c r="D29" s="52"/>
      <c r="E29" s="52"/>
      <c r="F29" s="52"/>
      <c r="G29" s="52"/>
      <c r="H29" s="52"/>
      <c r="I29" s="52"/>
      <c r="J29" s="20"/>
      <c r="K29" s="20"/>
      <c r="L29" s="20"/>
      <c r="M29" s="21"/>
      <c r="N29" s="52"/>
      <c r="O29" s="52"/>
      <c r="Q29" t="s">
        <v>48</v>
      </c>
    </row>
    <row r="30" spans="1:17" ht="15" customHeight="1" x14ac:dyDescent="0.2">
      <c r="A30" s="94" t="s">
        <v>12</v>
      </c>
      <c r="B30" s="100" t="s">
        <v>57</v>
      </c>
      <c r="C30" s="101"/>
      <c r="D30" s="101"/>
      <c r="E30" s="101"/>
      <c r="F30" s="101"/>
      <c r="G30" s="101"/>
      <c r="H30" s="101"/>
      <c r="I30" s="101"/>
      <c r="J30" s="87"/>
      <c r="K30" s="20"/>
      <c r="L30" s="20"/>
      <c r="M30" s="18"/>
      <c r="N30" s="52"/>
      <c r="O30" s="52"/>
      <c r="Q30" t="s">
        <v>54</v>
      </c>
    </row>
    <row r="31" spans="1:17" ht="12.95" customHeight="1" x14ac:dyDescent="0.2">
      <c r="A31" s="52"/>
      <c r="B31" s="102" t="s">
        <v>46</v>
      </c>
      <c r="C31" s="103"/>
      <c r="D31" s="103"/>
      <c r="E31" s="103"/>
      <c r="F31" s="103"/>
      <c r="G31" s="103"/>
      <c r="H31" s="103"/>
      <c r="I31" s="103"/>
      <c r="J31" s="86"/>
      <c r="K31" s="19"/>
      <c r="L31" s="19"/>
      <c r="M31" s="18"/>
      <c r="N31" s="52"/>
      <c r="O31" s="52"/>
      <c r="Q31" t="s">
        <v>55</v>
      </c>
    </row>
    <row r="32" spans="1:17" x14ac:dyDescent="0.2">
      <c r="A32" s="52"/>
      <c r="B32" s="130" t="s">
        <v>58</v>
      </c>
      <c r="C32" s="131"/>
      <c r="D32" s="131"/>
      <c r="E32" s="131"/>
      <c r="F32" s="131"/>
      <c r="G32" s="131"/>
      <c r="H32" s="131"/>
      <c r="I32" s="131"/>
      <c r="J32" s="86"/>
      <c r="K32" s="19"/>
      <c r="L32" s="19"/>
      <c r="M32" s="18"/>
      <c r="N32" s="52"/>
      <c r="O32" s="52"/>
      <c r="Q32" t="s">
        <v>22</v>
      </c>
    </row>
    <row r="33" spans="1:17" x14ac:dyDescent="0.2">
      <c r="A33" s="52"/>
      <c r="B33" s="2"/>
      <c r="C33" s="3"/>
      <c r="D33" s="3"/>
      <c r="E33" s="3"/>
      <c r="F33" s="3"/>
      <c r="G33" s="3"/>
      <c r="H33" s="3"/>
      <c r="I33" s="4"/>
      <c r="J33" s="20"/>
      <c r="K33" s="20"/>
      <c r="L33" s="20"/>
      <c r="M33" s="52"/>
      <c r="N33" s="52"/>
      <c r="O33" s="52"/>
    </row>
    <row r="34" spans="1:17" ht="15" customHeight="1" x14ac:dyDescent="0.2">
      <c r="A34" s="52"/>
      <c r="B34" s="65"/>
      <c r="C34" s="66"/>
      <c r="D34" s="66" t="s">
        <v>60</v>
      </c>
      <c r="E34" s="66"/>
      <c r="F34" s="66"/>
      <c r="G34" s="66"/>
      <c r="H34" s="68">
        <v>600000</v>
      </c>
      <c r="I34" s="8"/>
      <c r="J34" s="39"/>
      <c r="K34" s="19"/>
      <c r="L34" s="19"/>
      <c r="M34" s="52"/>
      <c r="N34" s="52"/>
      <c r="O34" s="52"/>
    </row>
    <row r="35" spans="1:17" ht="15" customHeight="1" x14ac:dyDescent="0.2">
      <c r="A35" s="52"/>
      <c r="B35" s="65"/>
      <c r="C35" s="66"/>
      <c r="D35" s="67" t="s">
        <v>22</v>
      </c>
      <c r="E35" s="10"/>
      <c r="F35" s="68">
        <v>327500</v>
      </c>
      <c r="G35" s="66"/>
      <c r="H35" s="10"/>
      <c r="I35" s="70"/>
      <c r="J35" s="20"/>
      <c r="K35" s="20"/>
      <c r="L35" s="20"/>
      <c r="M35" s="52"/>
      <c r="N35" s="52"/>
      <c r="O35" s="52"/>
    </row>
    <row r="36" spans="1:17" ht="15" customHeight="1" x14ac:dyDescent="0.2">
      <c r="A36" s="52"/>
      <c r="B36" s="65"/>
      <c r="C36" s="66"/>
      <c r="D36" s="67" t="s">
        <v>54</v>
      </c>
      <c r="E36" s="10"/>
      <c r="F36" s="73">
        <v>42000</v>
      </c>
      <c r="G36" s="10"/>
      <c r="H36" s="10"/>
      <c r="I36" s="70"/>
      <c r="J36" s="20"/>
      <c r="K36" s="20"/>
      <c r="L36" s="20"/>
      <c r="M36" s="52"/>
      <c r="N36" s="52"/>
      <c r="O36" s="52"/>
    </row>
    <row r="37" spans="1:17" ht="15" customHeight="1" x14ac:dyDescent="0.2">
      <c r="A37" s="52"/>
      <c r="B37" s="65"/>
      <c r="C37" s="66"/>
      <c r="D37" s="67" t="s">
        <v>48</v>
      </c>
      <c r="E37" s="10"/>
      <c r="F37" s="66"/>
      <c r="G37" s="10"/>
      <c r="H37" s="73">
        <f>F35-F36</f>
        <v>285500</v>
      </c>
      <c r="I37" s="8"/>
      <c r="J37" s="39"/>
      <c r="K37" s="19"/>
      <c r="L37" s="19"/>
      <c r="M37" s="52"/>
      <c r="N37" s="52"/>
      <c r="O37" s="52"/>
    </row>
    <row r="38" spans="1:17" ht="15" customHeight="1" thickBot="1" x14ac:dyDescent="0.25">
      <c r="A38" s="52"/>
      <c r="B38" s="65"/>
      <c r="C38" s="66"/>
      <c r="D38" s="66" t="s">
        <v>61</v>
      </c>
      <c r="E38" s="66"/>
      <c r="F38" s="66"/>
      <c r="G38" s="10"/>
      <c r="H38" s="74">
        <f>H34+H37</f>
        <v>885500</v>
      </c>
      <c r="I38" s="8"/>
      <c r="J38" s="39"/>
      <c r="K38" s="19"/>
      <c r="L38" s="19"/>
      <c r="M38" s="52"/>
      <c r="N38" s="52"/>
      <c r="O38" s="52"/>
    </row>
    <row r="39" spans="1:17" ht="13.5" thickTop="1" x14ac:dyDescent="0.2">
      <c r="A39" s="52"/>
      <c r="B39" s="75"/>
      <c r="C39" s="76"/>
      <c r="D39" s="76"/>
      <c r="E39" s="76"/>
      <c r="F39" s="76"/>
      <c r="G39" s="76"/>
      <c r="H39" s="76"/>
      <c r="I39" s="77"/>
      <c r="J39" s="20"/>
      <c r="K39" s="20"/>
      <c r="L39" s="20"/>
      <c r="M39" s="52"/>
      <c r="N39" s="52"/>
      <c r="O39" s="52"/>
    </row>
    <row r="40" spans="1:17" x14ac:dyDescent="0.2">
      <c r="A40" s="52"/>
      <c r="B40" s="52"/>
      <c r="C40" s="52"/>
      <c r="D40" s="21"/>
      <c r="E40" s="21"/>
      <c r="F40" s="52"/>
      <c r="G40" s="52"/>
      <c r="H40" s="52"/>
      <c r="I40" s="52"/>
      <c r="J40" s="52"/>
      <c r="K40" s="52"/>
      <c r="L40" s="52"/>
      <c r="M40" s="52"/>
      <c r="N40" s="52"/>
      <c r="O40" s="52"/>
    </row>
    <row r="41" spans="1:17" ht="15" customHeight="1" x14ac:dyDescent="0.2">
      <c r="A41" s="94" t="s">
        <v>21</v>
      </c>
      <c r="B41" s="100" t="s">
        <v>57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7"/>
      <c r="Q41" t="s">
        <v>18</v>
      </c>
    </row>
    <row r="42" spans="1:17" ht="12.95" customHeight="1" x14ac:dyDescent="0.2">
      <c r="A42" s="52"/>
      <c r="B42" s="108" t="s">
        <v>13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10"/>
      <c r="Q42" t="s">
        <v>17</v>
      </c>
    </row>
    <row r="43" spans="1:17" x14ac:dyDescent="0.2">
      <c r="A43" s="52"/>
      <c r="B43" s="138" t="s">
        <v>59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40"/>
      <c r="Q43" t="s">
        <v>62</v>
      </c>
    </row>
    <row r="44" spans="1:17" x14ac:dyDescent="0.2">
      <c r="A44" s="52"/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4"/>
      <c r="Q44" t="s">
        <v>16</v>
      </c>
    </row>
    <row r="45" spans="1:17" x14ac:dyDescent="0.2">
      <c r="A45" s="52"/>
      <c r="B45" s="65"/>
      <c r="C45" s="66"/>
      <c r="D45" s="78" t="s">
        <v>14</v>
      </c>
      <c r="E45" s="79"/>
      <c r="F45" s="79"/>
      <c r="G45" s="66"/>
      <c r="H45" s="66"/>
      <c r="I45" s="98" t="s">
        <v>15</v>
      </c>
      <c r="J45" s="99"/>
      <c r="K45" s="99"/>
      <c r="L45" s="99"/>
      <c r="M45" s="79"/>
      <c r="N45" s="79"/>
      <c r="O45" s="8" t="s">
        <v>4</v>
      </c>
      <c r="Q45" t="s">
        <v>52</v>
      </c>
    </row>
    <row r="46" spans="1:17" ht="15" customHeight="1" x14ac:dyDescent="0.2">
      <c r="A46" s="52"/>
      <c r="B46" s="65"/>
      <c r="C46" s="66"/>
      <c r="D46" s="17" t="s">
        <v>16</v>
      </c>
      <c r="E46" s="10"/>
      <c r="F46" s="68">
        <v>190500</v>
      </c>
      <c r="G46" s="10"/>
      <c r="H46" s="10"/>
      <c r="I46" s="128" t="s">
        <v>17</v>
      </c>
      <c r="J46" s="129"/>
      <c r="K46" s="3"/>
      <c r="L46" s="3"/>
      <c r="M46" s="10"/>
      <c r="N46" s="68">
        <v>69500</v>
      </c>
      <c r="O46" s="8"/>
      <c r="Q46" t="s">
        <v>19</v>
      </c>
    </row>
    <row r="47" spans="1:17" ht="15" customHeight="1" x14ac:dyDescent="0.2">
      <c r="A47" s="52"/>
      <c r="B47" s="65"/>
      <c r="C47" s="66"/>
      <c r="D47" s="17" t="s">
        <v>18</v>
      </c>
      <c r="E47" s="10"/>
      <c r="F47" s="71">
        <v>285000</v>
      </c>
      <c r="G47" s="10"/>
      <c r="H47" s="10"/>
      <c r="I47" s="98" t="s">
        <v>49</v>
      </c>
      <c r="J47" s="99"/>
      <c r="K47" s="99"/>
      <c r="L47" s="99"/>
      <c r="M47" s="3"/>
      <c r="N47" s="10"/>
      <c r="O47" s="70"/>
    </row>
    <row r="48" spans="1:17" ht="15" customHeight="1" x14ac:dyDescent="0.2">
      <c r="A48" s="52"/>
      <c r="B48" s="65"/>
      <c r="C48" s="66"/>
      <c r="D48" s="17" t="s">
        <v>19</v>
      </c>
      <c r="E48" s="10"/>
      <c r="F48" s="71">
        <v>5500</v>
      </c>
      <c r="G48" s="10"/>
      <c r="H48" s="10"/>
      <c r="I48" s="128" t="s">
        <v>62</v>
      </c>
      <c r="J48" s="129"/>
      <c r="K48" s="3"/>
      <c r="L48" s="68">
        <v>70000</v>
      </c>
      <c r="M48" s="79"/>
      <c r="N48" s="79"/>
      <c r="O48" s="70"/>
    </row>
    <row r="49" spans="1:18" ht="15" customHeight="1" x14ac:dyDescent="0.2">
      <c r="A49" s="52"/>
      <c r="B49" s="65"/>
      <c r="C49" s="66"/>
      <c r="D49" s="16" t="s">
        <v>56</v>
      </c>
      <c r="E49" s="17"/>
      <c r="F49" s="73">
        <v>544000</v>
      </c>
      <c r="G49" s="44"/>
      <c r="H49" s="44"/>
      <c r="I49" s="128" t="s">
        <v>52</v>
      </c>
      <c r="J49" s="129"/>
      <c r="K49" s="3"/>
      <c r="L49" s="73">
        <v>885500</v>
      </c>
      <c r="M49" s="10"/>
      <c r="N49" s="79"/>
      <c r="O49" s="70"/>
    </row>
    <row r="50" spans="1:18" ht="15" customHeight="1" x14ac:dyDescent="0.2">
      <c r="A50" s="52"/>
      <c r="B50" s="65"/>
      <c r="C50" s="66"/>
      <c r="D50" s="17"/>
      <c r="E50" s="17"/>
      <c r="F50" s="89"/>
      <c r="G50" s="44"/>
      <c r="H50" s="44"/>
      <c r="I50" s="88" t="s">
        <v>50</v>
      </c>
      <c r="J50" s="17"/>
      <c r="K50" s="17"/>
      <c r="L50" s="17"/>
      <c r="M50" s="17"/>
      <c r="N50" s="73">
        <f>L48+L49</f>
        <v>955500</v>
      </c>
      <c r="O50" s="8"/>
      <c r="R50" s="22"/>
    </row>
    <row r="51" spans="1:18" ht="15" customHeight="1" thickBot="1" x14ac:dyDescent="0.25">
      <c r="A51" s="52"/>
      <c r="B51" s="65"/>
      <c r="C51" s="66"/>
      <c r="D51" s="17" t="s">
        <v>20</v>
      </c>
      <c r="E51" s="17"/>
      <c r="F51" s="80">
        <f>SUM(F46:F49)</f>
        <v>1025000</v>
      </c>
      <c r="G51" s="10"/>
      <c r="H51" s="10"/>
      <c r="I51" s="88" t="s">
        <v>51</v>
      </c>
      <c r="J51" s="17"/>
      <c r="K51" s="17"/>
      <c r="L51" s="17"/>
      <c r="M51" s="11"/>
      <c r="N51" s="80">
        <f>N46+N50</f>
        <v>1025000</v>
      </c>
      <c r="O51" s="8"/>
    </row>
    <row r="52" spans="1:18" ht="13.5" thickTop="1" x14ac:dyDescent="0.2">
      <c r="A52" s="52"/>
      <c r="B52" s="75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7"/>
    </row>
    <row r="53" spans="1:18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</row>
    <row r="54" spans="1:18" x14ac:dyDescent="0.2">
      <c r="A54" s="64" t="s">
        <v>42</v>
      </c>
      <c r="B54" s="81"/>
      <c r="C54" s="82"/>
      <c r="D54" s="82"/>
      <c r="E54" s="82"/>
      <c r="F54" s="82"/>
      <c r="G54" s="83"/>
      <c r="H54" s="52"/>
      <c r="I54" s="52"/>
      <c r="J54" s="52"/>
      <c r="K54" s="52"/>
      <c r="L54" s="52"/>
      <c r="M54" s="52"/>
      <c r="N54" s="52"/>
      <c r="O54" s="52"/>
    </row>
    <row r="55" spans="1:18" ht="15" customHeight="1" x14ac:dyDescent="0.2">
      <c r="A55" s="52"/>
      <c r="B55" s="65"/>
      <c r="C55" s="66"/>
      <c r="D55" s="67" t="s">
        <v>52</v>
      </c>
      <c r="E55" s="10"/>
      <c r="F55" s="93">
        <v>885500</v>
      </c>
      <c r="G55" s="38"/>
      <c r="K55" s="52"/>
      <c r="L55" s="52"/>
      <c r="M55" s="52"/>
      <c r="N55" s="52"/>
      <c r="O55" s="52"/>
    </row>
    <row r="56" spans="1:18" x14ac:dyDescent="0.2">
      <c r="A56" s="52"/>
      <c r="B56" s="75"/>
      <c r="C56" s="76"/>
      <c r="D56" s="76"/>
      <c r="E56" s="76"/>
      <c r="F56" s="76"/>
      <c r="G56" s="77"/>
      <c r="K56" s="52"/>
      <c r="L56" s="52"/>
      <c r="M56" s="52"/>
      <c r="N56" s="52"/>
      <c r="O56" s="52"/>
    </row>
    <row r="57" spans="1:18" x14ac:dyDescent="0.2">
      <c r="A57" s="52"/>
      <c r="B57" s="52"/>
      <c r="C57" s="52"/>
      <c r="D57" s="52"/>
      <c r="E57" s="52"/>
      <c r="F57" s="52"/>
      <c r="G57" s="52"/>
      <c r="K57" s="52"/>
      <c r="L57" s="52"/>
      <c r="M57" s="52"/>
      <c r="N57" s="52"/>
      <c r="O57" s="52"/>
    </row>
    <row r="58" spans="1:18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64" spans="1:18" x14ac:dyDescent="0.2">
      <c r="R64" s="22"/>
    </row>
    <row r="74" spans="1:1" x14ac:dyDescent="0.2">
      <c r="A74" s="1"/>
    </row>
    <row r="115" spans="1:1" x14ac:dyDescent="0.2">
      <c r="A115" s="1"/>
    </row>
    <row r="135" spans="1:1" x14ac:dyDescent="0.2">
      <c r="A135" s="1"/>
    </row>
    <row r="164" spans="1:3" x14ac:dyDescent="0.2">
      <c r="B164" s="23"/>
      <c r="C164" s="23"/>
    </row>
    <row r="174" spans="1:3" x14ac:dyDescent="0.2">
      <c r="A174" s="1"/>
    </row>
    <row r="200" spans="1:1" x14ac:dyDescent="0.2">
      <c r="A200" s="1"/>
    </row>
  </sheetData>
  <sheetProtection password="DFEA" sheet="1"/>
  <mergeCells count="23">
    <mergeCell ref="D4:O4"/>
    <mergeCell ref="D5:L5"/>
    <mergeCell ref="B41:O41"/>
    <mergeCell ref="B42:O42"/>
    <mergeCell ref="A2:C2"/>
    <mergeCell ref="A3:C3"/>
    <mergeCell ref="D2:F2"/>
    <mergeCell ref="D3:F3"/>
    <mergeCell ref="D7:F7"/>
    <mergeCell ref="I49:J49"/>
    <mergeCell ref="I45:L45"/>
    <mergeCell ref="I47:L47"/>
    <mergeCell ref="A11:N11"/>
    <mergeCell ref="A12:N12"/>
    <mergeCell ref="B32:I32"/>
    <mergeCell ref="B31:I31"/>
    <mergeCell ref="B30:I30"/>
    <mergeCell ref="B15:I15"/>
    <mergeCell ref="B16:I16"/>
    <mergeCell ref="I46:J46"/>
    <mergeCell ref="I48:J48"/>
    <mergeCell ref="B17:I17"/>
    <mergeCell ref="B43:O43"/>
  </mergeCells>
  <phoneticPr fontId="0" type="noConversion"/>
  <dataValidations count="8">
    <dataValidation type="list" allowBlank="1" showInputMessage="1" showErrorMessage="1" prompt="Select your answer from the drop-down list." sqref="D21:D25 D19">
      <formula1>$Q$18:$Q$24</formula1>
    </dataValidation>
    <dataValidation type="list" allowBlank="1" showInputMessage="1" showErrorMessage="1" prompt="Select the appropriate date from the drop-down menu." sqref="B32 B17">
      <formula1>$Q$15:$Q$16</formula1>
    </dataValidation>
    <dataValidation type="list" allowBlank="1" showInputMessage="1" showErrorMessage="1" sqref="B43:O43">
      <formula1>$Q$15:$Q$16</formula1>
    </dataValidation>
    <dataValidation type="list" allowBlank="1" showInputMessage="1" showErrorMessage="1" prompt="Select your answer from the drop-down list." sqref="I46:J46">
      <formula1>$Q$41:$Q$46</formula1>
    </dataValidation>
    <dataValidation type="list" allowBlank="1" showInputMessage="1" showErrorMessage="1" prompt="Select your answer from the drop-down list." sqref="D35:D37">
      <formula1>$Q$28:$Q$32</formula1>
    </dataValidation>
    <dataValidation type="list" allowBlank="1" showErrorMessage="1" sqref="I49:J49">
      <formula1>$Q$41:$Q$45</formula1>
    </dataValidation>
    <dataValidation type="list" allowBlank="1" showErrorMessage="1" sqref="D55">
      <formula1>$Q$41:$Q$46</formula1>
    </dataValidation>
    <dataValidation type="list" allowBlank="1" showInputMessage="1" showErrorMessage="1" prompt="Select equity items in alphabetical order." sqref="I48:J48">
      <formula1>$Q$41:$Q$46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1-2A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2003-09-26T22:30:01Z</cp:lastPrinted>
  <dcterms:created xsi:type="dcterms:W3CDTF">2003-09-26T16:25:32Z</dcterms:created>
  <dcterms:modified xsi:type="dcterms:W3CDTF">2014-12-11T23:31:41Z</dcterms:modified>
</cp:coreProperties>
</file>