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300" windowWidth="11115" windowHeight="8190" activeTab="1"/>
  </bookViews>
  <sheets>
    <sheet name="Ex. 1-18" sheetId="1" r:id="rId1"/>
    <sheet name="Sol" sheetId="4" r:id="rId2"/>
  </sheets>
  <calcPr calcId="145621" fullPrecision="0"/>
</workbook>
</file>

<file path=xl/calcChain.xml><?xml version="1.0" encoding="utf-8"?>
<calcChain xmlns="http://schemas.openxmlformats.org/spreadsheetml/2006/main">
  <c r="J17" i="1" l="1"/>
  <c r="G22" i="4"/>
  <c r="D5" i="4"/>
  <c r="A12" i="1"/>
  <c r="G23" i="4"/>
  <c r="H23" i="4"/>
  <c r="H23" i="1"/>
  <c r="H19" i="1"/>
  <c r="G20" i="1"/>
  <c r="E21" i="1"/>
  <c r="A5" i="1"/>
  <c r="G21" i="4"/>
  <c r="E22" i="4"/>
  <c r="E21" i="4"/>
  <c r="E20" i="4"/>
  <c r="G20" i="4"/>
  <c r="H22" i="4"/>
  <c r="H19" i="4"/>
  <c r="E20" i="1"/>
  <c r="A11" i="1"/>
  <c r="E22" i="1"/>
  <c r="G21" i="1"/>
  <c r="H22" i="1"/>
  <c r="AD4" i="1"/>
  <c r="AD2" i="1"/>
  <c r="AD6" i="1"/>
  <c r="AD8" i="1" l="1"/>
  <c r="AD10" i="1" s="1"/>
  <c r="D5" i="1" s="1"/>
</calcChain>
</file>

<file path=xl/comments1.xml><?xml version="1.0" encoding="utf-8"?>
<comments xmlns="http://schemas.openxmlformats.org/spreadsheetml/2006/main">
  <authors>
    <author>Peggy Hussey</author>
  </authors>
  <commentList>
    <comment ref="F20" authorId="0">
      <text>
        <r>
          <rPr>
            <sz val="8"/>
            <color indexed="81"/>
            <rFont val="Tahoma"/>
            <family val="2"/>
          </rPr>
          <t>Enter the larger of the two amounts on this line.</t>
        </r>
      </text>
    </comment>
    <comment ref="G22" authorId="0">
      <text>
        <r>
          <rPr>
            <sz val="8"/>
            <color indexed="81"/>
            <rFont val="Tahoma"/>
            <family val="2"/>
          </rPr>
          <t>Enter the net amount of the increase (decrease) to retained earnings.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0" authorId="0">
      <text>
        <r>
          <rPr>
            <sz val="8"/>
            <color indexed="81"/>
            <rFont val="Tahoma"/>
            <family val="2"/>
          </rPr>
          <t>Enter the larger of the two amounts on this line.</t>
        </r>
      </text>
    </comment>
    <comment ref="G22" authorId="0">
      <text>
        <r>
          <rPr>
            <sz val="8"/>
            <color indexed="81"/>
            <rFont val="Tahoma"/>
            <family val="2"/>
          </rPr>
          <t>Enter the net amount of the increase (decrease) to retained earnings.</t>
        </r>
      </text>
    </comment>
  </commentList>
</comments>
</file>

<file path=xl/sharedStrings.xml><?xml version="1.0" encoding="utf-8"?>
<sst xmlns="http://schemas.openxmlformats.org/spreadsheetml/2006/main" count="59" uniqueCount="37">
  <si>
    <t>Net income for the month</t>
  </si>
  <si>
    <t>Name:</t>
  </si>
  <si>
    <t>Section:</t>
  </si>
  <si>
    <t>Exercise 1-18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</si>
  <si>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</si>
  <si>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</si>
  <si>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</si>
  <si>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</si>
  <si>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</si>
  <si>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</si>
  <si>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</si>
  <si>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</si>
  <si>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</si>
  <si>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</si>
  <si>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</si>
  <si>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</si>
  <si>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</si>
  <si>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</si>
  <si>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</si>
  <si>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</si>
  <si>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Score:</t>
  </si>
  <si>
    <t>An asterisk (*) will appear next to or below an incorrect entry only in the outlined cells.</t>
  </si>
  <si>
    <t>Retained Earnings Statement</t>
  </si>
  <si>
    <t>Increase in retained earnings</t>
  </si>
  <si>
    <t>Decrease in retained earnings</t>
  </si>
  <si>
    <t>[Enter key code here]</t>
  </si>
  <si>
    <t>Less dividends</t>
  </si>
  <si>
    <t>a.</t>
  </si>
  <si>
    <t>b.</t>
  </si>
  <si>
    <t>[Key essay answer here]</t>
  </si>
  <si>
    <t>Essay answers will not be graded.</t>
  </si>
  <si>
    <t>UDDER PRODUCTS COMPANY</t>
  </si>
  <si>
    <t>For the Month Ended April 30, 2016</t>
  </si>
  <si>
    <t>Retained earnings, April 1, 2016</t>
  </si>
  <si>
    <t>April 30, 2016</t>
  </si>
  <si>
    <t>Retained earnings, April 30, 2016</t>
  </si>
  <si>
    <t xml:space="preserve">The retained earnings statement is prepared before the April 30, 2016, balance sheet because retained earnings as of April 30, 2016, is needed for the balance sheet.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</si>
</sst>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6" fillId="0" borderId="0" xfId="0" applyFont="1"/>
    <xf numFmtId="0" fontId="0" fillId="0" borderId="7" xfId="0" applyBorder="1"/>
    <xf numFmtId="0" fontId="6" fillId="0" borderId="0" xfId="0" quotePrefix="1" applyFont="1"/>
    <xf numFmtId="9" fontId="0" fillId="0" borderId="7" xfId="1" applyFont="1" applyBorder="1"/>
    <xf numFmtId="0" fontId="6" fillId="0" borderId="3" xfId="0" applyFont="1" applyBorder="1"/>
    <xf numFmtId="0" fontId="2" fillId="0" borderId="0" xfId="0" applyFont="1" applyAlignment="1">
      <alignment horizontal="left" indent="1"/>
    </xf>
    <xf numFmtId="9" fontId="9" fillId="0" borderId="0" xfId="1" applyFont="1" applyAlignment="1">
      <alignment horizontal="left"/>
    </xf>
    <xf numFmtId="0" fontId="10" fillId="0" borderId="0" xfId="0" applyFont="1" applyAlignment="1">
      <alignment horizontal="left" indent="1"/>
    </xf>
    <xf numFmtId="0" fontId="16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8" fillId="0" borderId="0" xfId="0" applyFont="1" applyProtection="1"/>
    <xf numFmtId="0" fontId="0" fillId="0" borderId="0" xfId="0" applyAlignment="1"/>
    <xf numFmtId="0" fontId="16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10" fillId="0" borderId="0" xfId="0" applyFont="1" applyAlignment="1" applyProtection="1">
      <alignment horizontal="left" indent="1"/>
    </xf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42" fontId="0" fillId="3" borderId="6" xfId="0" applyNumberFormat="1" applyFill="1" applyBorder="1" applyProtection="1"/>
    <xf numFmtId="0" fontId="0" fillId="2" borderId="4" xfId="0" applyFill="1" applyBorder="1" applyProtection="1"/>
    <xf numFmtId="41" fontId="1" fillId="3" borderId="9" xfId="0" applyNumberFormat="1" applyFont="1" applyFill="1" applyBorder="1" applyProtection="1"/>
    <xf numFmtId="0" fontId="0" fillId="0" borderId="0" xfId="0" quotePrefix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2" borderId="10" xfId="0" applyFill="1" applyBorder="1" applyProtection="1"/>
    <xf numFmtId="0" fontId="0" fillId="2" borderId="11" xfId="0" applyFill="1" applyBorder="1" applyProtection="1"/>
    <xf numFmtId="0" fontId="0" fillId="2" borderId="12" xfId="0" applyFill="1" applyBorder="1" applyProtection="1"/>
    <xf numFmtId="0" fontId="2" fillId="0" borderId="0" xfId="0" quotePrefix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1" xfId="0" applyBorder="1"/>
    <xf numFmtId="0" fontId="7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27" xfId="0" applyNumberFormat="1" applyFill="1" applyBorder="1" applyAlignment="1" applyProtection="1">
      <alignment horizontal="left"/>
      <protection locked="0"/>
    </xf>
    <xf numFmtId="49" fontId="0" fillId="3" borderId="28" xfId="0" applyNumberFormat="1" applyFill="1" applyBorder="1" applyAlignment="1" applyProtection="1">
      <alignment horizontal="left"/>
      <protection locked="0"/>
    </xf>
    <xf numFmtId="0" fontId="0" fillId="0" borderId="28" xfId="0" applyBorder="1" applyAlignment="1" applyProtection="1">
      <protection locked="0"/>
    </xf>
    <xf numFmtId="0" fontId="14" fillId="5" borderId="1" xfId="0" applyNumberFormat="1" applyFont="1" applyFill="1" applyBorder="1" applyAlignment="1">
      <alignment horizontal="left" vertical="center"/>
    </xf>
    <xf numFmtId="0" fontId="14" fillId="5" borderId="0" xfId="0" applyNumberFormat="1" applyFont="1" applyFill="1" applyBorder="1" applyAlignment="1">
      <alignment horizontal="left" vertical="center"/>
    </xf>
    <xf numFmtId="0" fontId="0" fillId="3" borderId="13" xfId="0" applyFill="1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0" fillId="0" borderId="16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  <xf numFmtId="9" fontId="0" fillId="0" borderId="11" xfId="1" applyFont="1" applyBorder="1" applyAlignment="1">
      <alignment horizontal="left"/>
    </xf>
    <xf numFmtId="0" fontId="0" fillId="0" borderId="11" xfId="0" applyBorder="1" applyAlignment="1"/>
    <xf numFmtId="9" fontId="9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11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4" borderId="1" xfId="0" applyNumberFormat="1" applyFont="1" applyFill="1" applyBorder="1" applyAlignment="1">
      <alignment horizontal="left" vertical="center" wrapText="1"/>
    </xf>
    <xf numFmtId="0" fontId="12" fillId="4" borderId="0" xfId="0" applyNumberFormat="1" applyFont="1" applyFill="1" applyBorder="1" applyAlignment="1">
      <alignment horizontal="left" vertical="center" wrapText="1"/>
    </xf>
    <xf numFmtId="0" fontId="0" fillId="3" borderId="21" xfId="0" applyFill="1" applyBorder="1" applyAlignment="1" applyProtection="1">
      <alignment horizontal="center"/>
      <protection locked="0"/>
    </xf>
    <xf numFmtId="0" fontId="0" fillId="3" borderId="22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>
      <alignment horizontal="left" vertical="center"/>
    </xf>
    <xf numFmtId="0" fontId="15" fillId="6" borderId="0" xfId="0" applyNumberFormat="1" applyFont="1" applyFill="1" applyBorder="1" applyAlignment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15" fillId="6" borderId="1" xfId="0" applyNumberFormat="1" applyFont="1" applyFill="1" applyBorder="1" applyAlignment="1" applyProtection="1">
      <alignment horizontal="left" vertical="center"/>
    </xf>
    <xf numFmtId="0" fontId="15" fillId="6" borderId="0" xfId="0" applyNumberFormat="1" applyFont="1" applyFill="1" applyBorder="1" applyAlignment="1" applyProtection="1">
      <alignment horizontal="left" vertical="center"/>
    </xf>
    <xf numFmtId="0" fontId="16" fillId="0" borderId="1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0" fontId="0" fillId="3" borderId="10" xfId="0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27" xfId="0" applyNumberFormat="1" applyFill="1" applyBorder="1" applyAlignment="1" applyProtection="1">
      <alignment horizontal="left"/>
    </xf>
    <xf numFmtId="49" fontId="0" fillId="3" borderId="28" xfId="0" applyNumberFormat="1" applyFill="1" applyBorder="1" applyAlignment="1" applyProtection="1">
      <alignment horizontal="left"/>
    </xf>
    <xf numFmtId="0" fontId="0" fillId="0" borderId="28" xfId="0" applyBorder="1" applyAlignment="1" applyProtection="1"/>
    <xf numFmtId="0" fontId="12" fillId="4" borderId="1" xfId="0" applyNumberFormat="1" applyFont="1" applyFill="1" applyBorder="1" applyAlignment="1" applyProtection="1">
      <alignment horizontal="left" vertical="center" wrapText="1"/>
    </xf>
    <xf numFmtId="0" fontId="12" fillId="4" borderId="0" xfId="0" applyNumberFormat="1" applyFont="1" applyFill="1" applyBorder="1" applyAlignment="1" applyProtection="1">
      <alignment horizontal="left" vertical="center" wrapText="1"/>
    </xf>
    <xf numFmtId="9" fontId="9" fillId="0" borderId="0" xfId="1" applyFont="1" applyAlignment="1" applyProtection="1">
      <alignment horizontal="left"/>
    </xf>
    <xf numFmtId="0" fontId="0" fillId="3" borderId="2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D36"/>
  <sheetViews>
    <sheetView showGridLines="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  <col min="30" max="30" width="0" hidden="1" customWidth="1"/>
  </cols>
  <sheetData>
    <row r="1" spans="1:30" ht="19.5" customHeight="1" x14ac:dyDescent="0.4">
      <c r="A1" s="52" t="s">
        <v>3</v>
      </c>
      <c r="B1" s="52"/>
      <c r="C1" s="52"/>
      <c r="D1" s="52"/>
      <c r="E1" s="52"/>
      <c r="F1" s="53"/>
      <c r="G1" s="53"/>
      <c r="H1" s="53"/>
      <c r="I1" s="53"/>
      <c r="J1" s="51"/>
      <c r="AD1" s="15" t="s">
        <v>15</v>
      </c>
    </row>
    <row r="2" spans="1:30" ht="15" customHeight="1" thickBot="1" x14ac:dyDescent="0.25">
      <c r="A2" s="54" t="s">
        <v>1</v>
      </c>
      <c r="B2" s="55"/>
      <c r="C2" s="56"/>
      <c r="D2" s="57"/>
      <c r="E2" s="58"/>
      <c r="F2" s="58"/>
      <c r="G2" s="58"/>
      <c r="H2" s="59"/>
      <c r="I2" s="59"/>
      <c r="J2" s="51"/>
      <c r="AD2" s="16">
        <f>COUNTIF(A14:Z200,"~*")</f>
        <v>0</v>
      </c>
    </row>
    <row r="3" spans="1:30" ht="15" customHeight="1" thickTop="1" x14ac:dyDescent="0.2">
      <c r="A3" s="54" t="s">
        <v>2</v>
      </c>
      <c r="B3" s="55"/>
      <c r="C3" s="56"/>
      <c r="D3" s="60"/>
      <c r="E3" s="61"/>
      <c r="F3" s="61"/>
      <c r="G3" s="61"/>
      <c r="H3" s="62"/>
      <c r="I3" s="62"/>
      <c r="J3" s="51"/>
      <c r="AD3" s="15" t="s">
        <v>16</v>
      </c>
    </row>
    <row r="4" spans="1:30" ht="12.95" customHeight="1" thickBot="1" x14ac:dyDescent="0.3">
      <c r="A4" s="27"/>
      <c r="D4" s="74"/>
      <c r="E4" s="74"/>
      <c r="F4" s="74"/>
      <c r="G4" s="74"/>
      <c r="H4" s="75"/>
      <c r="I4" s="75"/>
      <c r="AD4" s="16">
        <f>COUNTIF(A14:Z400,"  ")</f>
        <v>9</v>
      </c>
    </row>
    <row r="5" spans="1:30" ht="15" customHeight="1" thickTop="1" x14ac:dyDescent="0.2">
      <c r="A5" s="20" t="str">
        <f>IF(Sol!D5="OFF","     ","Score:")</f>
        <v>Score:</v>
      </c>
      <c r="C5" s="21"/>
      <c r="D5" s="76">
        <f>IF(Sol!D5="OFF","",AD10)</f>
        <v>0</v>
      </c>
      <c r="E5" s="77"/>
      <c r="F5" s="77"/>
      <c r="G5" s="77"/>
      <c r="H5" s="77"/>
      <c r="I5" s="77"/>
      <c r="AD5" s="17" t="s">
        <v>17</v>
      </c>
    </row>
    <row r="6" spans="1:30" ht="12" customHeight="1" thickBot="1" x14ac:dyDescent="0.25">
      <c r="AD6" s="16">
        <f>COUNTIF(A14:Z200," ")</f>
        <v>0</v>
      </c>
    </row>
    <row r="7" spans="1:30" ht="15" customHeight="1" thickTop="1" x14ac:dyDescent="0.2">
      <c r="A7" s="22" t="s">
        <v>10</v>
      </c>
      <c r="D7" s="78" t="s">
        <v>25</v>
      </c>
      <c r="E7" s="79"/>
      <c r="F7" s="79"/>
      <c r="AD7" s="15" t="s">
        <v>18</v>
      </c>
    </row>
    <row r="8" spans="1:30" ht="15" customHeight="1" thickBot="1" x14ac:dyDescent="0.25">
      <c r="A8" s="80" t="s">
        <v>11</v>
      </c>
      <c r="B8" s="81"/>
      <c r="C8" s="81"/>
      <c r="D8" s="81"/>
      <c r="E8" s="81"/>
      <c r="F8" s="81"/>
      <c r="G8" s="81"/>
      <c r="H8" s="81"/>
      <c r="I8" s="53"/>
      <c r="J8" s="53"/>
      <c r="K8" s="53"/>
      <c r="AD8" s="16">
        <f>AD2+AD4+AD6</f>
        <v>9</v>
      </c>
    </row>
    <row r="9" spans="1:30" ht="15" customHeight="1" thickTop="1" x14ac:dyDescent="0.2">
      <c r="A9" s="63" t="s">
        <v>12</v>
      </c>
      <c r="B9" s="64"/>
      <c r="C9" s="64"/>
      <c r="D9" s="64"/>
      <c r="E9" s="64"/>
      <c r="F9" s="64"/>
      <c r="G9" s="64"/>
      <c r="H9" s="64"/>
      <c r="I9" s="53"/>
      <c r="J9" s="53"/>
      <c r="K9" s="53"/>
      <c r="AD9" s="15" t="s">
        <v>19</v>
      </c>
    </row>
    <row r="10" spans="1:30" ht="15" customHeight="1" thickBot="1" x14ac:dyDescent="0.25">
      <c r="A10" s="91" t="s">
        <v>13</v>
      </c>
      <c r="B10" s="92"/>
      <c r="C10" s="92"/>
      <c r="D10" s="92"/>
      <c r="E10" s="92"/>
      <c r="F10" s="92"/>
      <c r="G10" s="92"/>
      <c r="H10" s="92"/>
      <c r="I10" s="53"/>
      <c r="J10" s="53"/>
      <c r="K10" s="53"/>
      <c r="AD10" s="18">
        <f>(AD8-AD4-AD2)/AD8</f>
        <v>0</v>
      </c>
    </row>
    <row r="11" spans="1:30" ht="15" customHeight="1" thickTop="1" x14ac:dyDescent="0.2">
      <c r="A11" s="1" t="str">
        <f>IF(Sol!$D$5="OFF","     ","An asterisk (*) will appear next to or below an incorrect entry only in the outlined cells.")</f>
        <v>An asterisk (*) will appear next to or below an incorrect entry only in the outlined cells.</v>
      </c>
      <c r="B11" s="29"/>
      <c r="C11" s="29"/>
      <c r="D11" s="29"/>
      <c r="E11" s="29"/>
      <c r="F11" s="29"/>
      <c r="G11" s="29"/>
      <c r="H11" s="29"/>
      <c r="I11" s="28"/>
      <c r="J11" s="28"/>
      <c r="K11" s="28"/>
      <c r="AD11" t="s">
        <v>4</v>
      </c>
    </row>
    <row r="12" spans="1:30" ht="15" customHeight="1" x14ac:dyDescent="0.2">
      <c r="A12" s="1" t="str">
        <f>IF(Sol!$D$5="OFF","     ","Essay answers will not be graded.")</f>
        <v>Essay answers will not be graded.</v>
      </c>
      <c r="AD12" t="s">
        <v>5</v>
      </c>
    </row>
    <row r="13" spans="1:30" ht="15" customHeight="1" x14ac:dyDescent="0.2">
      <c r="A13" s="23"/>
      <c r="AD13" t="s">
        <v>6</v>
      </c>
    </row>
    <row r="14" spans="1:30" ht="15" customHeight="1" x14ac:dyDescent="0.2">
      <c r="AD14" s="15" t="s">
        <v>7</v>
      </c>
    </row>
    <row r="15" spans="1:30" ht="15" customHeight="1" x14ac:dyDescent="0.2">
      <c r="A15" s="49" t="s">
        <v>27</v>
      </c>
      <c r="B15" s="85" t="s">
        <v>31</v>
      </c>
      <c r="C15" s="86"/>
      <c r="D15" s="86"/>
      <c r="E15" s="86"/>
      <c r="F15" s="86"/>
      <c r="G15" s="86"/>
      <c r="H15" s="87"/>
      <c r="AD15" s="15" t="s">
        <v>8</v>
      </c>
    </row>
    <row r="16" spans="1:30" ht="14.1" customHeight="1" x14ac:dyDescent="0.2">
      <c r="A16" s="50"/>
      <c r="B16" s="88" t="s">
        <v>22</v>
      </c>
      <c r="C16" s="89"/>
      <c r="D16" s="89"/>
      <c r="E16" s="89"/>
      <c r="F16" s="89"/>
      <c r="G16" s="89"/>
      <c r="H16" s="90"/>
      <c r="I16" s="32" t="s">
        <v>26</v>
      </c>
      <c r="AD16" s="19" t="s">
        <v>9</v>
      </c>
    </row>
    <row r="17" spans="1:10" ht="15" customHeight="1" x14ac:dyDescent="0.2">
      <c r="A17" s="50"/>
      <c r="B17" s="82"/>
      <c r="C17" s="83"/>
      <c r="D17" s="83"/>
      <c r="E17" s="83"/>
      <c r="F17" s="83"/>
      <c r="G17" s="83"/>
      <c r="H17" s="84"/>
      <c r="I17" s="32" t="s">
        <v>23</v>
      </c>
      <c r="J17" s="31" t="str">
        <f>IF(Sol!D5="OFF","",IF(B17="","  ",IF(AND(B17&lt;&gt;"",B17&lt;&gt;Sol!B17),"*"," ")))</f>
        <v xml:space="preserve">  </v>
      </c>
    </row>
    <row r="18" spans="1:10" ht="15" customHeight="1" x14ac:dyDescent="0.2">
      <c r="A18" s="50"/>
      <c r="B18" s="5"/>
      <c r="C18" s="3"/>
      <c r="D18" s="3"/>
      <c r="E18" s="3"/>
      <c r="F18" s="3"/>
      <c r="G18" s="3"/>
      <c r="H18" s="9"/>
      <c r="I18" s="32" t="s">
        <v>24</v>
      </c>
    </row>
    <row r="19" spans="1:10" ht="15" customHeight="1" x14ac:dyDescent="0.2">
      <c r="A19" s="50"/>
      <c r="B19" s="6"/>
      <c r="C19" s="4"/>
      <c r="D19" s="36" t="s">
        <v>33</v>
      </c>
      <c r="E19" s="4"/>
      <c r="F19" s="4"/>
      <c r="G19" s="24"/>
      <c r="H19" s="13" t="str">
        <f>IF(Sol!D5="OFF","",IF(G19="","  ",IF(AND(G19&lt;&gt;"",G19&lt;&gt;Sol!G19),"*"," ")))</f>
        <v xml:space="preserve">  </v>
      </c>
      <c r="I19" s="32" t="s">
        <v>32</v>
      </c>
    </row>
    <row r="20" spans="1:10" ht="15" customHeight="1" x14ac:dyDescent="0.2">
      <c r="A20" s="50"/>
      <c r="B20" s="6"/>
      <c r="C20" s="4"/>
      <c r="D20" s="12"/>
      <c r="E20" s="14" t="str">
        <f>IF(Sol!D5="OFF","",IF(D20="","  ",IF(AND(D20&lt;&gt;"",D20&lt;&gt;Sol!D20),"*"," ")))</f>
        <v xml:space="preserve">  </v>
      </c>
      <c r="F20" s="12"/>
      <c r="G20" s="14" t="str">
        <f>IF(Sol!D5="OFF","",IF(F20="","  ",IF(AND(F20&lt;&gt;"",F20&lt;&gt;Sol!F20),"*"," ")))</f>
        <v xml:space="preserve">  </v>
      </c>
      <c r="H20" s="10"/>
      <c r="I20" s="32" t="s">
        <v>0</v>
      </c>
    </row>
    <row r="21" spans="1:10" ht="15" customHeight="1" x14ac:dyDescent="0.2">
      <c r="A21" s="50"/>
      <c r="B21" s="6"/>
      <c r="C21" s="4"/>
      <c r="D21" s="12"/>
      <c r="E21" s="14" t="str">
        <f>IF(Sol!D5="OFF","",IF(D21="","  ",IF(AND(D21&lt;&gt;"",D21&lt;&gt;Sol!D21),"*"," ")))</f>
        <v xml:space="preserve">  </v>
      </c>
      <c r="F21" s="26"/>
      <c r="G21" s="14" t="str">
        <f>IF(Sol!D5="OFF","",IF(F21="","  ",IF(AND(F21&lt;&gt;"",F21&lt;&gt;Sol!F21),"*"," ")))</f>
        <v xml:space="preserve">  </v>
      </c>
      <c r="H21" s="10"/>
      <c r="I21" s="41" t="s">
        <v>34</v>
      </c>
    </row>
    <row r="22" spans="1:10" ht="15" customHeight="1" x14ac:dyDescent="0.2">
      <c r="A22" s="50"/>
      <c r="B22" s="6"/>
      <c r="C22" s="4"/>
      <c r="D22" s="12"/>
      <c r="E22" s="14" t="str">
        <f>IF(Sol!D5="OFF","",IF(D22="","  ",IF(AND(D22&lt;&gt;"",D22&lt;&gt;Sol!D22),"*"," ")))</f>
        <v xml:space="preserve">  </v>
      </c>
      <c r="F22" s="4"/>
      <c r="G22" s="26"/>
      <c r="H22" s="13" t="str">
        <f>IF(Sol!D5="OFF","",IF(G22="","  ",IF(AND(G22&lt;&gt;"",G22&lt;&gt;Sol!G22),"*"," ")))</f>
        <v xml:space="preserve">  </v>
      </c>
    </row>
    <row r="23" spans="1:10" ht="15" customHeight="1" thickBot="1" x14ac:dyDescent="0.25">
      <c r="A23" s="50"/>
      <c r="B23" s="6"/>
      <c r="C23" s="4"/>
      <c r="D23" s="36" t="s">
        <v>35</v>
      </c>
      <c r="E23" s="4"/>
      <c r="F23" s="4"/>
      <c r="G23" s="25"/>
      <c r="H23" s="13" t="str">
        <f>IF(Sol!D5="OFF","",IF(G23="","  ",IF(AND(G23&lt;&gt;"",G23&lt;&gt;Sol!G23),"*"," ")))</f>
        <v xml:space="preserve">  </v>
      </c>
    </row>
    <row r="24" spans="1:10" ht="15" customHeight="1" thickTop="1" x14ac:dyDescent="0.2">
      <c r="A24" s="50"/>
      <c r="B24" s="7"/>
      <c r="C24" s="8"/>
      <c r="D24" s="8"/>
      <c r="E24" s="8"/>
      <c r="F24" s="8"/>
      <c r="G24" s="8"/>
      <c r="H24" s="11"/>
    </row>
    <row r="25" spans="1:10" ht="15" customHeight="1" x14ac:dyDescent="0.2">
      <c r="A25" s="50"/>
    </row>
    <row r="26" spans="1:10" ht="15" customHeight="1" x14ac:dyDescent="0.2">
      <c r="A26" s="49" t="s">
        <v>28</v>
      </c>
      <c r="B26" s="46"/>
      <c r="C26" s="47"/>
      <c r="D26" s="47"/>
      <c r="E26" s="47"/>
      <c r="F26" s="47"/>
      <c r="G26" s="47"/>
      <c r="H26" s="48"/>
    </row>
    <row r="27" spans="1:10" ht="15" customHeight="1" x14ac:dyDescent="0.2">
      <c r="B27" s="6"/>
      <c r="C27" s="65" t="s">
        <v>29</v>
      </c>
      <c r="D27" s="66"/>
      <c r="E27" s="66"/>
      <c r="F27" s="66"/>
      <c r="G27" s="67"/>
      <c r="H27" s="10"/>
    </row>
    <row r="28" spans="1:10" ht="15" customHeight="1" x14ac:dyDescent="0.2">
      <c r="B28" s="6"/>
      <c r="C28" s="68"/>
      <c r="D28" s="69"/>
      <c r="E28" s="69"/>
      <c r="F28" s="69"/>
      <c r="G28" s="70"/>
      <c r="H28" s="10"/>
    </row>
    <row r="29" spans="1:10" ht="15" customHeight="1" x14ac:dyDescent="0.2">
      <c r="B29" s="6"/>
      <c r="C29" s="68"/>
      <c r="D29" s="69"/>
      <c r="E29" s="69"/>
      <c r="F29" s="69"/>
      <c r="G29" s="70"/>
      <c r="H29" s="10"/>
    </row>
    <row r="30" spans="1:10" x14ac:dyDescent="0.2">
      <c r="B30" s="6"/>
      <c r="C30" s="68"/>
      <c r="D30" s="69"/>
      <c r="E30" s="69"/>
      <c r="F30" s="69"/>
      <c r="G30" s="70"/>
      <c r="H30" s="10"/>
    </row>
    <row r="31" spans="1:10" x14ac:dyDescent="0.2">
      <c r="B31" s="6"/>
      <c r="C31" s="71"/>
      <c r="D31" s="72"/>
      <c r="E31" s="72"/>
      <c r="F31" s="72"/>
      <c r="G31" s="73"/>
      <c r="H31" s="10"/>
    </row>
    <row r="32" spans="1:10" x14ac:dyDescent="0.2">
      <c r="B32" s="7"/>
      <c r="C32" s="8"/>
      <c r="D32" s="8"/>
      <c r="E32" s="8"/>
      <c r="F32" s="8"/>
      <c r="G32" s="8"/>
      <c r="H32" s="11"/>
    </row>
    <row r="36" spans="4:4" x14ac:dyDescent="0.2">
      <c r="D36" s="2"/>
    </row>
  </sheetData>
  <sheetProtection password="EF22" sheet="1" objects="1" scenarios="1"/>
  <mergeCells count="15">
    <mergeCell ref="C27:G31"/>
    <mergeCell ref="D4:I4"/>
    <mergeCell ref="D5:I5"/>
    <mergeCell ref="D7:F7"/>
    <mergeCell ref="A8:K8"/>
    <mergeCell ref="B17:H17"/>
    <mergeCell ref="B15:H15"/>
    <mergeCell ref="B16:H16"/>
    <mergeCell ref="A10:K10"/>
    <mergeCell ref="A1:I1"/>
    <mergeCell ref="A2:C2"/>
    <mergeCell ref="D2:I2"/>
    <mergeCell ref="A3:C3"/>
    <mergeCell ref="D3:I3"/>
    <mergeCell ref="A9:K9"/>
  </mergeCells>
  <phoneticPr fontId="0" type="noConversion"/>
  <dataValidations count="4">
    <dataValidation type="list" allowBlank="1" showErrorMessage="1" sqref="D22">
      <formula1>I16:I22</formula1>
    </dataValidation>
    <dataValidation type="list" allowBlank="1" showInputMessage="1" showErrorMessage="1" prompt="Select the appropriate date from the drop-down list." sqref="B17:H17">
      <formula1>I16:I21</formula1>
    </dataValidation>
    <dataValidation type="list" allowBlank="1" showErrorMessage="1" sqref="D21">
      <formula1>I16:I21</formula1>
    </dataValidation>
    <dataValidation type="list" allowBlank="1" showInputMessage="1" showErrorMessage="1" prompt="Select answer from the drop-down list." sqref="D20">
      <formula1>I16:I21</formula1>
    </dataValidation>
  </dataValidations>
  <pageMargins left="0.64" right="0.63" top="0.96" bottom="1" header="0.5" footer="0.5"/>
  <pageSetup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36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</cols>
  <sheetData>
    <row r="1" spans="1:11" ht="19.5" x14ac:dyDescent="0.4">
      <c r="A1" s="108" t="s">
        <v>3</v>
      </c>
      <c r="B1" s="108"/>
      <c r="C1" s="108"/>
      <c r="D1" s="108"/>
      <c r="E1" s="108"/>
      <c r="F1" s="79"/>
      <c r="G1" s="79"/>
      <c r="H1" s="79"/>
      <c r="I1" s="79"/>
      <c r="J1" s="51"/>
    </row>
    <row r="2" spans="1:11" ht="15" customHeight="1" x14ac:dyDescent="0.2">
      <c r="A2" s="54" t="s">
        <v>1</v>
      </c>
      <c r="B2" s="109"/>
      <c r="C2" s="110"/>
      <c r="D2" s="111" t="s">
        <v>14</v>
      </c>
      <c r="E2" s="112"/>
      <c r="F2" s="112"/>
      <c r="G2" s="112"/>
      <c r="H2" s="77"/>
      <c r="I2" s="77"/>
      <c r="J2" s="51"/>
    </row>
    <row r="3" spans="1:11" ht="15" customHeight="1" x14ac:dyDescent="0.2">
      <c r="A3" s="54" t="s">
        <v>2</v>
      </c>
      <c r="B3" s="109"/>
      <c r="C3" s="110"/>
      <c r="D3" s="113"/>
      <c r="E3" s="114"/>
      <c r="F3" s="114"/>
      <c r="G3" s="114"/>
      <c r="H3" s="115"/>
      <c r="I3" s="115"/>
      <c r="J3" s="51"/>
    </row>
    <row r="4" spans="1:11" ht="12" customHeight="1" x14ac:dyDescent="0.25">
      <c r="A4" s="27"/>
      <c r="B4" s="32"/>
      <c r="C4" s="32"/>
      <c r="D4" s="32"/>
      <c r="E4" s="32"/>
      <c r="F4" s="32"/>
      <c r="G4" s="32"/>
      <c r="H4" s="32"/>
      <c r="I4" s="32"/>
    </row>
    <row r="5" spans="1:11" ht="15" customHeight="1" x14ac:dyDescent="0.2">
      <c r="A5" s="30" t="s">
        <v>20</v>
      </c>
      <c r="B5" s="32"/>
      <c r="C5" s="33"/>
      <c r="D5" s="118" t="str">
        <f>IF('Ex. 1-18'!D7=100200,"OFF","ON")</f>
        <v>ON</v>
      </c>
      <c r="E5" s="79"/>
      <c r="F5" s="79"/>
      <c r="G5" s="79"/>
      <c r="H5" s="79"/>
      <c r="I5" s="32"/>
      <c r="J5" s="32"/>
      <c r="K5" s="32"/>
    </row>
    <row r="6" spans="1:1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15" customHeight="1" x14ac:dyDescent="0.2">
      <c r="A7" s="34"/>
      <c r="B7" s="32"/>
      <c r="C7" s="32"/>
      <c r="D7" s="78"/>
      <c r="E7" s="79"/>
      <c r="F7" s="79"/>
      <c r="G7" s="32"/>
      <c r="H7" s="32"/>
      <c r="I7" s="32"/>
      <c r="J7" s="32"/>
      <c r="K7" s="32"/>
    </row>
    <row r="8" spans="1:11" ht="15" x14ac:dyDescent="0.2">
      <c r="A8" s="116" t="s">
        <v>11</v>
      </c>
      <c r="B8" s="117"/>
      <c r="C8" s="117"/>
      <c r="D8" s="117"/>
      <c r="E8" s="117"/>
      <c r="F8" s="117"/>
      <c r="G8" s="117"/>
      <c r="H8" s="117"/>
      <c r="I8" s="79"/>
      <c r="J8" s="79"/>
      <c r="K8" s="79"/>
    </row>
    <row r="9" spans="1:11" ht="15" customHeight="1" x14ac:dyDescent="0.2">
      <c r="A9" s="93" t="s">
        <v>12</v>
      </c>
      <c r="B9" s="94"/>
      <c r="C9" s="94"/>
      <c r="D9" s="94"/>
      <c r="E9" s="94"/>
      <c r="F9" s="94"/>
      <c r="G9" s="94"/>
      <c r="H9" s="94"/>
      <c r="I9" s="79"/>
      <c r="J9" s="79"/>
      <c r="K9" s="79"/>
    </row>
    <row r="10" spans="1:11" ht="15" customHeight="1" x14ac:dyDescent="0.2">
      <c r="A10" s="95" t="s">
        <v>13</v>
      </c>
      <c r="B10" s="96"/>
      <c r="C10" s="96"/>
      <c r="D10" s="96"/>
      <c r="E10" s="96"/>
      <c r="F10" s="96"/>
      <c r="G10" s="96"/>
      <c r="H10" s="96"/>
      <c r="I10" s="79"/>
      <c r="J10" s="79"/>
      <c r="K10" s="79"/>
    </row>
    <row r="11" spans="1:11" ht="15" customHeight="1" x14ac:dyDescent="0.2">
      <c r="A11" s="97" t="s">
        <v>21</v>
      </c>
      <c r="B11" s="98"/>
      <c r="C11" s="98"/>
      <c r="D11" s="98"/>
      <c r="E11" s="98"/>
      <c r="F11" s="98"/>
      <c r="G11" s="98"/>
      <c r="H11" s="98"/>
      <c r="I11" s="79"/>
      <c r="J11" s="79"/>
      <c r="K11" s="79"/>
    </row>
    <row r="12" spans="1:11" ht="15" customHeight="1" x14ac:dyDescent="0.2">
      <c r="A12" s="23" t="s">
        <v>30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15" customHeight="1" x14ac:dyDescent="0.2">
      <c r="A13" s="23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ht="15" customHeight="1" x14ac:dyDescent="0.2">
      <c r="A14" s="23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ht="15" customHeight="1" x14ac:dyDescent="0.2">
      <c r="A15" s="49" t="s">
        <v>27</v>
      </c>
      <c r="B15" s="85" t="s">
        <v>31</v>
      </c>
      <c r="C15" s="86"/>
      <c r="D15" s="86"/>
      <c r="E15" s="86"/>
      <c r="F15" s="86"/>
      <c r="G15" s="86"/>
      <c r="H15" s="87"/>
      <c r="I15" s="32"/>
      <c r="J15" s="32"/>
      <c r="K15" s="32"/>
    </row>
    <row r="16" spans="1:11" ht="14.1" customHeight="1" x14ac:dyDescent="0.2">
      <c r="A16" s="50"/>
      <c r="B16" s="88" t="s">
        <v>22</v>
      </c>
      <c r="C16" s="89"/>
      <c r="D16" s="89"/>
      <c r="E16" s="89"/>
      <c r="F16" s="89"/>
      <c r="G16" s="89"/>
      <c r="H16" s="90"/>
      <c r="I16" s="32" t="s">
        <v>26</v>
      </c>
      <c r="J16" s="32"/>
      <c r="K16" s="32"/>
    </row>
    <row r="17" spans="1:11" ht="15" customHeight="1" x14ac:dyDescent="0.2">
      <c r="A17" s="50"/>
      <c r="B17" s="119" t="s">
        <v>32</v>
      </c>
      <c r="C17" s="120"/>
      <c r="D17" s="120"/>
      <c r="E17" s="120"/>
      <c r="F17" s="120"/>
      <c r="G17" s="120"/>
      <c r="H17" s="121"/>
      <c r="I17" s="32" t="s">
        <v>23</v>
      </c>
      <c r="J17" s="32"/>
      <c r="K17" s="32"/>
    </row>
    <row r="18" spans="1:11" ht="15" customHeight="1" x14ac:dyDescent="0.2">
      <c r="A18" s="50"/>
      <c r="B18" s="5"/>
      <c r="C18" s="3"/>
      <c r="D18" s="3"/>
      <c r="E18" s="3"/>
      <c r="F18" s="3"/>
      <c r="G18" s="3"/>
      <c r="H18" s="9"/>
      <c r="I18" s="32" t="s">
        <v>24</v>
      </c>
      <c r="J18" s="32"/>
      <c r="K18" s="32"/>
    </row>
    <row r="19" spans="1:11" ht="15" customHeight="1" x14ac:dyDescent="0.2">
      <c r="A19" s="50"/>
      <c r="B19" s="35"/>
      <c r="C19" s="36"/>
      <c r="D19" s="36" t="s">
        <v>33</v>
      </c>
      <c r="E19" s="36"/>
      <c r="F19" s="36"/>
      <c r="G19" s="37">
        <v>384500</v>
      </c>
      <c r="H19" s="13" t="str">
        <f>IF(OR(G19="",G19=Sol!G19),"","*")</f>
        <v/>
      </c>
      <c r="I19" s="32" t="s">
        <v>32</v>
      </c>
      <c r="J19" s="32"/>
      <c r="K19" s="32"/>
    </row>
    <row r="20" spans="1:11" ht="15" customHeight="1" x14ac:dyDescent="0.2">
      <c r="A20" s="50"/>
      <c r="B20" s="35"/>
      <c r="C20" s="36"/>
      <c r="D20" s="38" t="s">
        <v>0</v>
      </c>
      <c r="E20" s="14" t="str">
        <f>IF(OR(D20="",D20=Sol!D20),"","*")</f>
        <v/>
      </c>
      <c r="F20" s="38">
        <v>166000</v>
      </c>
      <c r="G20" s="14" t="str">
        <f>IF(OR(F20="",F20=Sol!F20),"","*")</f>
        <v/>
      </c>
      <c r="H20" s="39"/>
      <c r="I20" s="32" t="s">
        <v>0</v>
      </c>
      <c r="J20" s="32"/>
      <c r="K20" s="32"/>
    </row>
    <row r="21" spans="1:11" ht="15" customHeight="1" x14ac:dyDescent="0.2">
      <c r="A21" s="50"/>
      <c r="B21" s="35"/>
      <c r="C21" s="36"/>
      <c r="D21" s="38" t="s">
        <v>26</v>
      </c>
      <c r="E21" s="14" t="str">
        <f>IF(OR(D21="",D21=Sol!D21),"","*")</f>
        <v/>
      </c>
      <c r="F21" s="40">
        <v>25000</v>
      </c>
      <c r="G21" s="14" t="str">
        <f>IF(OR(F21="",(ABS(F21))=Sol!F21),"","*")</f>
        <v/>
      </c>
      <c r="H21" s="39"/>
      <c r="I21" s="41" t="s">
        <v>34</v>
      </c>
      <c r="J21" s="32"/>
      <c r="K21" s="32"/>
    </row>
    <row r="22" spans="1:11" ht="15" customHeight="1" x14ac:dyDescent="0.2">
      <c r="A22" s="50"/>
      <c r="B22" s="35"/>
      <c r="C22" s="36"/>
      <c r="D22" s="38" t="s">
        <v>23</v>
      </c>
      <c r="E22" s="14" t="str">
        <f>IF(OR(D22="",D22=Sol!D22),"","*")</f>
        <v/>
      </c>
      <c r="F22" s="36"/>
      <c r="G22" s="26">
        <f>F20-F21</f>
        <v>141000</v>
      </c>
      <c r="H22" s="13" t="str">
        <f>IF(OR(G22="",G22=Sol!G22),"","*")</f>
        <v/>
      </c>
      <c r="I22" s="32"/>
      <c r="J22" s="32"/>
      <c r="K22" s="32"/>
    </row>
    <row r="23" spans="1:11" ht="15" customHeight="1" thickBot="1" x14ac:dyDescent="0.25">
      <c r="A23" s="50"/>
      <c r="B23" s="35"/>
      <c r="C23" s="36"/>
      <c r="D23" s="36" t="s">
        <v>35</v>
      </c>
      <c r="E23" s="36"/>
      <c r="F23" s="36"/>
      <c r="G23" s="42">
        <f>G19+G22</f>
        <v>525500</v>
      </c>
      <c r="H23" s="13" t="str">
        <f>IF(OR(G23="",G23=Sol!G23),"","*")</f>
        <v/>
      </c>
      <c r="I23" s="32"/>
      <c r="J23" s="32"/>
      <c r="K23" s="32"/>
    </row>
    <row r="24" spans="1:11" ht="15" customHeight="1" thickTop="1" x14ac:dyDescent="0.2">
      <c r="A24" s="50"/>
      <c r="B24" s="43"/>
      <c r="C24" s="44"/>
      <c r="D24" s="44"/>
      <c r="E24" s="44"/>
      <c r="F24" s="44"/>
      <c r="G24" s="44"/>
      <c r="H24" s="45"/>
      <c r="I24" s="32"/>
      <c r="J24" s="32"/>
      <c r="K24" s="32"/>
    </row>
    <row r="25" spans="1:11" ht="15" customHeight="1" x14ac:dyDescent="0.2">
      <c r="A25" s="50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x14ac:dyDescent="0.2">
      <c r="A26" s="49" t="s">
        <v>28</v>
      </c>
      <c r="B26" s="46"/>
      <c r="C26" s="47"/>
      <c r="D26" s="47"/>
      <c r="E26" s="47"/>
      <c r="F26" s="47"/>
      <c r="G26" s="47"/>
      <c r="H26" s="48"/>
      <c r="I26" s="32"/>
      <c r="J26" s="32"/>
      <c r="K26" s="32"/>
    </row>
    <row r="27" spans="1:11" x14ac:dyDescent="0.2">
      <c r="B27" s="6"/>
      <c r="C27" s="99" t="s">
        <v>36</v>
      </c>
      <c r="D27" s="100"/>
      <c r="E27" s="100"/>
      <c r="F27" s="100"/>
      <c r="G27" s="101"/>
      <c r="H27" s="10"/>
    </row>
    <row r="28" spans="1:11" x14ac:dyDescent="0.2">
      <c r="B28" s="6"/>
      <c r="C28" s="102"/>
      <c r="D28" s="103"/>
      <c r="E28" s="103"/>
      <c r="F28" s="103"/>
      <c r="G28" s="104"/>
      <c r="H28" s="10"/>
    </row>
    <row r="29" spans="1:11" x14ac:dyDescent="0.2">
      <c r="B29" s="6"/>
      <c r="C29" s="102"/>
      <c r="D29" s="103"/>
      <c r="E29" s="103"/>
      <c r="F29" s="103"/>
      <c r="G29" s="104"/>
      <c r="H29" s="10"/>
    </row>
    <row r="30" spans="1:11" x14ac:dyDescent="0.2">
      <c r="B30" s="6"/>
      <c r="C30" s="102"/>
      <c r="D30" s="103"/>
      <c r="E30" s="103"/>
      <c r="F30" s="103"/>
      <c r="G30" s="104"/>
      <c r="H30" s="10"/>
    </row>
    <row r="31" spans="1:11" x14ac:dyDescent="0.2">
      <c r="B31" s="6"/>
      <c r="C31" s="105"/>
      <c r="D31" s="106"/>
      <c r="E31" s="106"/>
      <c r="F31" s="106"/>
      <c r="G31" s="107"/>
      <c r="H31" s="10"/>
    </row>
    <row r="32" spans="1:11" x14ac:dyDescent="0.2">
      <c r="B32" s="7"/>
      <c r="C32" s="8"/>
      <c r="D32" s="8"/>
      <c r="E32" s="8"/>
      <c r="F32" s="8"/>
      <c r="G32" s="8"/>
      <c r="H32" s="11"/>
    </row>
    <row r="36" spans="4:5" x14ac:dyDescent="0.2">
      <c r="D36" s="2"/>
      <c r="E36" s="2"/>
    </row>
  </sheetData>
  <sheetProtection password="DFEA" sheet="1" objects="1" scenarios="1"/>
  <mergeCells count="15">
    <mergeCell ref="A8:K8"/>
    <mergeCell ref="D5:H5"/>
    <mergeCell ref="B17:H17"/>
    <mergeCell ref="A1:I1"/>
    <mergeCell ref="A2:C2"/>
    <mergeCell ref="D2:I2"/>
    <mergeCell ref="A3:C3"/>
    <mergeCell ref="D3:I3"/>
    <mergeCell ref="D7:F7"/>
    <mergeCell ref="B15:H15"/>
    <mergeCell ref="B16:H16"/>
    <mergeCell ref="A9:K9"/>
    <mergeCell ref="A10:K10"/>
    <mergeCell ref="A11:K11"/>
    <mergeCell ref="C27:G31"/>
  </mergeCells>
  <phoneticPr fontId="0" type="noConversion"/>
  <dataValidations count="4">
    <dataValidation type="list" allowBlank="1" showInputMessage="1" showErrorMessage="1" prompt="Select the appropriate date from the drop-down list." sqref="B17:H17">
      <formula1>I16:I21</formula1>
    </dataValidation>
    <dataValidation type="list" allowBlank="1" showInputMessage="1" showErrorMessage="1" prompt="Select answer from the drop-down list." sqref="D22">
      <formula1>I16:I21</formula1>
    </dataValidation>
    <dataValidation type="list" allowBlank="1" showInputMessage="1" showErrorMessage="1" prompt="Select answer from the drop-down list." sqref="D20">
      <formula1>I16:I21</formula1>
    </dataValidation>
    <dataValidation type="list" allowBlank="1" showInputMessage="1" showErrorMessage="1" prompt="Select answer from the drop-down list." sqref="D21">
      <formula1>I16:I21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1-18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2003-09-24T21:38:42Z</cp:lastPrinted>
  <dcterms:created xsi:type="dcterms:W3CDTF">2003-09-24T19:49:19Z</dcterms:created>
  <dcterms:modified xsi:type="dcterms:W3CDTF">2014-12-11T23:11:35Z</dcterms:modified>
</cp:coreProperties>
</file>