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vonne\Documents\Wiley Projects\WeyCollege1e\Excel Templates\Chapter 1\"/>
    </mc:Choice>
  </mc:AlternateContent>
  <xr:revisionPtr revIDLastSave="0" documentId="13_ncr:1_{F6363B34-F8FF-456B-B8F0-1DF140925B19}" xr6:coauthVersionLast="40" xr6:coauthVersionMax="40" xr10:uidLastSave="{00000000-0000-0000-0000-000000000000}"/>
  <bookViews>
    <workbookView xWindow="0" yWindow="0" windowWidth="14380" windowHeight="4970" firstSheet="9" activeTab="14" xr2:uid="{00000000-000D-0000-FFFF-FFFF00000000}"/>
  </bookViews>
  <sheets>
    <sheet name="E1.6" sheetId="14" r:id="rId1"/>
    <sheet name="E1.6 Solution" sheetId="15" r:id="rId2"/>
    <sheet name="E1.6 Soln to Addl Ques" sheetId="17" r:id="rId3"/>
    <sheet name="E1.8" sheetId="18" r:id="rId4"/>
    <sheet name="E1.8 Solution" sheetId="19" r:id="rId5"/>
    <sheet name="E1.8 Soln to Addl Ques" sheetId="20" r:id="rId6"/>
    <sheet name="E1.9" sheetId="21" r:id="rId7"/>
    <sheet name="E1.9 Solution" sheetId="22" r:id="rId8"/>
    <sheet name="E1.9 Soln to Addl Ques" sheetId="23" r:id="rId9"/>
    <sheet name="P1.1" sheetId="24" r:id="rId10"/>
    <sheet name="P1.1 Solution" sheetId="25" r:id="rId11"/>
    <sheet name="P1.1 Soln to Addl Ques" sheetId="26" r:id="rId12"/>
    <sheet name="P1.3" sheetId="27" r:id="rId13"/>
    <sheet name="P1.3 Solution" sheetId="28" r:id="rId14"/>
    <sheet name="P1.3 Soln to Addl ques" sheetId="29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29" l="1"/>
  <c r="G14" i="29"/>
  <c r="G21" i="28"/>
  <c r="G19" i="28"/>
  <c r="G18" i="28"/>
  <c r="G10" i="28"/>
  <c r="E26" i="26"/>
  <c r="E27" i="26" s="1"/>
  <c r="E29" i="26" s="1"/>
  <c r="F48" i="26" s="1"/>
  <c r="F49" i="26" s="1"/>
  <c r="F46" i="26"/>
  <c r="F40" i="26"/>
  <c r="E17" i="26"/>
  <c r="E18" i="26" s="1"/>
  <c r="F45" i="25"/>
  <c r="F42" i="25"/>
  <c r="F36" i="25"/>
  <c r="E25" i="25"/>
  <c r="E23" i="25"/>
  <c r="E14" i="25"/>
  <c r="E13" i="25"/>
  <c r="G21" i="23"/>
  <c r="G13" i="23"/>
  <c r="G21" i="22"/>
  <c r="G19" i="22"/>
  <c r="G18" i="22"/>
  <c r="G10" i="22"/>
  <c r="E14" i="20"/>
  <c r="E15" i="20"/>
  <c r="E29" i="20"/>
  <c r="E12" i="20"/>
  <c r="E13" i="20" s="1"/>
  <c r="E25" i="20"/>
  <c r="E21" i="20"/>
  <c r="E25" i="19"/>
  <c r="E21" i="19"/>
  <c r="E17" i="19"/>
  <c r="E9" i="19"/>
  <c r="E11" i="19" s="1"/>
  <c r="G23" i="29" l="1"/>
  <c r="G25" i="29" s="1"/>
  <c r="G22" i="23"/>
  <c r="G24" i="23" s="1"/>
  <c r="G26" i="17"/>
  <c r="G30" i="17" s="1"/>
  <c r="G20" i="17"/>
  <c r="D9" i="17"/>
  <c r="G22" i="15"/>
  <c r="G26" i="15" s="1"/>
  <c r="G16" i="15"/>
  <c r="D5" i="15"/>
</calcChain>
</file>

<file path=xl/sharedStrings.xml><?xml version="1.0" encoding="utf-8"?>
<sst xmlns="http://schemas.openxmlformats.org/spreadsheetml/2006/main" count="555" uniqueCount="183">
  <si>
    <t>Instructions</t>
  </si>
  <si>
    <t>(a)</t>
  </si>
  <si>
    <t>(b)</t>
  </si>
  <si>
    <t>NOTE:  Enter a number in cells requesting a value; enter either a number or a formula in cells with a "?" .</t>
  </si>
  <si>
    <t>Expenses</t>
  </si>
  <si>
    <t>Value</t>
  </si>
  <si>
    <t>?</t>
  </si>
  <si>
    <t>Net income</t>
  </si>
  <si>
    <t>(c )</t>
  </si>
  <si>
    <t>(c)</t>
  </si>
  <si>
    <t>Service revenue</t>
  </si>
  <si>
    <t xml:space="preserve"> </t>
  </si>
  <si>
    <t>Total expenses</t>
  </si>
  <si>
    <t xml:space="preserve">(b) </t>
  </si>
  <si>
    <t>E1.6  Compute net income and prepare a balance sheet</t>
  </si>
  <si>
    <t>Loren Satina is the only owner of Clear View Park, a public camping ground near the Lake Mead National</t>
  </si>
  <si>
    <t>Recreation area.  Loren had compiled the following financial information as of December 31, 2022.</t>
  </si>
  <si>
    <t>Service revenue during 2022</t>
  </si>
  <si>
    <t>Accounts payable</t>
  </si>
  <si>
    <t>Cash on hand</t>
  </si>
  <si>
    <t>Original cost of equipment</t>
  </si>
  <si>
    <t>Fair value of equipment</t>
  </si>
  <si>
    <t>Notes payable</t>
  </si>
  <si>
    <t>Expenses during 2022</t>
  </si>
  <si>
    <t>Accounts receivable</t>
  </si>
  <si>
    <t>Instructions:</t>
  </si>
  <si>
    <t>a.  Determine Loren Satina's net income from Clear View Park for 2022.</t>
  </si>
  <si>
    <t>b.  Prepare a balance sheet for Clear View park as of December 31, 2022.</t>
  </si>
  <si>
    <t>CLEAR VIEW PARK</t>
  </si>
  <si>
    <t>Balance Sheet</t>
  </si>
  <si>
    <t>December 31, 2022</t>
  </si>
  <si>
    <t>Assets</t>
  </si>
  <si>
    <t>Cash</t>
  </si>
  <si>
    <t>Accounts Receivable</t>
  </si>
  <si>
    <t>Equipment</t>
  </si>
  <si>
    <t>Liabilities and Owner's Equity</t>
  </si>
  <si>
    <t>Liabilities</t>
  </si>
  <si>
    <t xml:space="preserve">   Notes payable</t>
  </si>
  <si>
    <t xml:space="preserve">   Accounts Payable</t>
  </si>
  <si>
    <t>Total liabilities</t>
  </si>
  <si>
    <t>Total assets</t>
  </si>
  <si>
    <t>Owner's Equity</t>
  </si>
  <si>
    <t xml:space="preserve">   Owner's capital</t>
  </si>
  <si>
    <t>Total liabilities and owner's equity</t>
  </si>
  <si>
    <t xml:space="preserve">After you have completed the requirements of EX1.6, consider the impact of the following changes.  </t>
  </si>
  <si>
    <t>Assume that service revenues increased to $215,000 and expenses also increased to $161,000.</t>
  </si>
  <si>
    <t>Assume that Accounts Receivable changed to $27,500 and Accounts Payable changed to $22,000.</t>
  </si>
  <si>
    <t>E1.6 Solution</t>
  </si>
  <si>
    <t>E1.6  Solution to additional questions</t>
  </si>
  <si>
    <t xml:space="preserve">   Owner's capital ($146,000 - $71,000)</t>
  </si>
  <si>
    <r>
      <t xml:space="preserve">   Owner's capital </t>
    </r>
    <r>
      <rPr>
        <sz val="12"/>
        <color rgb="FFFF0000"/>
        <rFont val="Calibri"/>
        <family val="2"/>
        <scheme val="minor"/>
      </rPr>
      <t>($156,000 -$82,000)</t>
    </r>
  </si>
  <si>
    <t>E1.8  Prepare an owner's equity statement</t>
  </si>
  <si>
    <t>Presented below is information related to the proprietorship of Alice Henning, attorney.</t>
  </si>
  <si>
    <t>Service revenue - 2022</t>
  </si>
  <si>
    <t>Total expense - 2022</t>
  </si>
  <si>
    <t>Assets, January 1, 2022</t>
  </si>
  <si>
    <t>Liabilities, January 1, 2022</t>
  </si>
  <si>
    <t>Assets, December 31, 2022</t>
  </si>
  <si>
    <t>Liabilities, December 31, 2022</t>
  </si>
  <si>
    <t>Drawings- 2022</t>
  </si>
  <si>
    <t>Prepare the 2022 owner's equity statement for Alice Henning's legal practice.</t>
  </si>
  <si>
    <t>ALICE HENNING, ATTORNEY</t>
  </si>
  <si>
    <t>Owner's Equity Statement</t>
  </si>
  <si>
    <t>For the Year Ended December 31, 2022</t>
  </si>
  <si>
    <t>Owner's capital, January 1</t>
  </si>
  <si>
    <t>Add:  Net income</t>
  </si>
  <si>
    <t>Less:  Drawings</t>
  </si>
  <si>
    <t>Supporting Computations</t>
  </si>
  <si>
    <t>Assets, January 1, 20222</t>
  </si>
  <si>
    <t>Less: Liabilities, January 1, 2022</t>
  </si>
  <si>
    <t>Capital, January 1, 2022</t>
  </si>
  <si>
    <t>Capital, December 31, 2022</t>
  </si>
  <si>
    <t>Owner's capital, December 31</t>
  </si>
  <si>
    <t>E1.8  Solution</t>
  </si>
  <si>
    <t xml:space="preserve">After you have completed the requirements of EX1.8, consider the impact of the following changes.  </t>
  </si>
  <si>
    <t>Assume that service revenues increased to $350,000 and expenses also increased to $161,000.</t>
  </si>
  <si>
    <t>Assume that Liabilities, December 31, 2022 changed to $110,000.</t>
  </si>
  <si>
    <t>E1.8  Solution to additional questions</t>
  </si>
  <si>
    <t xml:space="preserve">An increase in Service Revenue of $10,000 and an increase in expenses of $11,000 </t>
  </si>
  <si>
    <t>resulted in a decrease in net income of $1,000.</t>
  </si>
  <si>
    <t>An increase in Accounts Receivable of $10,000 and an increase in Accounts Payable</t>
  </si>
  <si>
    <t>of $11,000 resulted in a decrease in Owner's Capital of $1,000 to $74,000 and total</t>
  </si>
  <si>
    <t>liabilities to $156,000.</t>
  </si>
  <si>
    <t>Increase of service revenue to $350,000 resulted in an increase of $15,000 to $139,000.</t>
  </si>
  <si>
    <t>Increase in Liabilities, December 31, 2022 of $10,000 resulted in a decrease in Capital,</t>
  </si>
  <si>
    <t>December 31, 2022 to $58,000 and a corresponding increase in Drawings to $110,000.</t>
  </si>
  <si>
    <t>E1.9  Prepare a statement of cash flows</t>
  </si>
  <si>
    <t>Presented below is financial information for Skyline Company.</t>
  </si>
  <si>
    <t>Cash received from revenues from customers</t>
  </si>
  <si>
    <t>Cash received by owner (investment)</t>
  </si>
  <si>
    <t>Cash paid for new equipment</t>
  </si>
  <si>
    <t>Cash paid to owner (drawings)</t>
  </si>
  <si>
    <t>Cash paid for expenses</t>
  </si>
  <si>
    <t>Cah balance, December 1, 2022</t>
  </si>
  <si>
    <t>Prepare a statement of cash flows for the month ended December 31, 2022.</t>
  </si>
  <si>
    <t>SKYLINE COMPANY</t>
  </si>
  <si>
    <t>Statement of Cash Flows</t>
  </si>
  <si>
    <t>For the Month Ended December 31, 2022</t>
  </si>
  <si>
    <t>Cash flows from operating activities</t>
  </si>
  <si>
    <t xml:space="preserve">     Cash receipts from revenues</t>
  </si>
  <si>
    <t xml:space="preserve">     Cash payment for expenses</t>
  </si>
  <si>
    <t xml:space="preserve">           Net cash provided by operating activities</t>
  </si>
  <si>
    <t>Cash flows from investing activities</t>
  </si>
  <si>
    <t xml:space="preserve">    Purchase of equipment</t>
  </si>
  <si>
    <t>Cash flows from financing activities</t>
  </si>
  <si>
    <t xml:space="preserve">   Investment by owner</t>
  </si>
  <si>
    <t xml:space="preserve">   Drawings by owner</t>
  </si>
  <si>
    <t xml:space="preserve">          Net cash provided by financing activities</t>
  </si>
  <si>
    <t xml:space="preserve">               Net increase in cash</t>
  </si>
  <si>
    <t>Cash at the beginning of the period</t>
  </si>
  <si>
    <t>Cash at the end of the period</t>
  </si>
  <si>
    <t>E1.9  Solution</t>
  </si>
  <si>
    <t>E1.9  Solution to additional question</t>
  </si>
  <si>
    <t xml:space="preserve">After you have completed the requirements of EX1.9, consider the impact of the following changes.  </t>
  </si>
  <si>
    <t>Assume that cash receipts from revenues changed to $15,000.</t>
  </si>
  <si>
    <t>Assume that investment by owner changed to $8,000.</t>
  </si>
  <si>
    <t>An increase in cash receipts from revenues from $12,800 to $15,000 and an increase</t>
  </si>
  <si>
    <t>in investment by owner from $4,000 to $8,000 resulted in an increase in cash at the end</t>
  </si>
  <si>
    <t>of period of $6,200 to $11,460.</t>
  </si>
  <si>
    <t>P1.1  Prepare an income statement, owner's equity statement, and balance sheet</t>
  </si>
  <si>
    <t>On June 1, Cindy Godfrey started Divine Designs Co., a company that provides craft opportunities, by investing</t>
  </si>
  <si>
    <t>$12,000 cash in the business.  Following are the assets and liabilities of the company at June 30 and the revenues</t>
  </si>
  <si>
    <t>and expenses for the month of June.</t>
  </si>
  <si>
    <t>Supplies</t>
  </si>
  <si>
    <t>Notes Payable</t>
  </si>
  <si>
    <t>Advertising expense</t>
  </si>
  <si>
    <t>Rent expense</t>
  </si>
  <si>
    <t>Utilities expense</t>
  </si>
  <si>
    <t>Cindy made no additional investmentin June but withdrew $1,300 in cash for personal use during the month.</t>
  </si>
  <si>
    <t xml:space="preserve">Prepare an income statement and owner's equity statement for the month of June and a balance shhet at </t>
  </si>
  <si>
    <t>June 30, 2022.</t>
  </si>
  <si>
    <t>DIVINE DESIGNS CO.</t>
  </si>
  <si>
    <t>Income Statement</t>
  </si>
  <si>
    <t>For the Month Ended June 30, 2022</t>
  </si>
  <si>
    <t>Revenue</t>
  </si>
  <si>
    <t xml:space="preserve">     Service revenue</t>
  </si>
  <si>
    <t xml:space="preserve">     Rent expense</t>
  </si>
  <si>
    <t xml:space="preserve">     Advertising expense</t>
  </si>
  <si>
    <t xml:space="preserve">     Utility expense</t>
  </si>
  <si>
    <t xml:space="preserve">          Total expenses</t>
  </si>
  <si>
    <t>Owner's capital, June1</t>
  </si>
  <si>
    <t>Add:  Investments</t>
  </si>
  <si>
    <t xml:space="preserve">            Net income</t>
  </si>
  <si>
    <t xml:space="preserve">Owner's capital, June 30 </t>
  </si>
  <si>
    <t xml:space="preserve"> June 30, 2022</t>
  </si>
  <si>
    <t xml:space="preserve">    Notes payable</t>
  </si>
  <si>
    <t xml:space="preserve">    Accounts payable</t>
  </si>
  <si>
    <t xml:space="preserve">         Total liabilities</t>
  </si>
  <si>
    <t>Owner's equity</t>
  </si>
  <si>
    <t xml:space="preserve">    Owner's capital</t>
  </si>
  <si>
    <t xml:space="preserve">        Total assets</t>
  </si>
  <si>
    <t xml:space="preserve">        Total liabilities and owner's equity</t>
  </si>
  <si>
    <t>P1.1  Solution to additional question</t>
  </si>
  <si>
    <t>P1.1  Solution</t>
  </si>
  <si>
    <t xml:space="preserve">After you have completed the requirements of P1.1, consider the impact of the following changes.  </t>
  </si>
  <si>
    <t>Assume that drawings increased to $3,000.</t>
  </si>
  <si>
    <t>Assume that service revenue increased to $8,000; increase was due to credit sales.</t>
  </si>
  <si>
    <t>Assume that service revenue changed to $8,000; increase was due to credit sales.</t>
  </si>
  <si>
    <t>An increase in service revenue of  $1,500 to $8,000 will also increase Accounts Receivable by $1,500</t>
  </si>
  <si>
    <t xml:space="preserve"> to $4,300 and an increase in drawings of $1,700 to $3,000 will decrease Cash by $1,700 to  $8,450.</t>
  </si>
  <si>
    <t>P1.3  Prepare a statement of cash flows</t>
  </si>
  <si>
    <t>This information is for Paulo Company for the year ended December 31, 2022.</t>
  </si>
  <si>
    <t>Cash received from owner (investment)</t>
  </si>
  <si>
    <t>Cash balance, January 1, 2022</t>
  </si>
  <si>
    <t>PAULO COMPANY</t>
  </si>
  <si>
    <t xml:space="preserve">     Cash payments for expenses</t>
  </si>
  <si>
    <t xml:space="preserve">          Net cash provided by operating activities</t>
  </si>
  <si>
    <t xml:space="preserve">     Purchase of equipment</t>
  </si>
  <si>
    <t xml:space="preserve">    Investments by owners</t>
  </si>
  <si>
    <t xml:space="preserve">    Drawings by owner</t>
  </si>
  <si>
    <t xml:space="preserve">         Net cash provided by financing activities</t>
  </si>
  <si>
    <t>P1.3  Solution</t>
  </si>
  <si>
    <t>P1.3  Solution to additional question</t>
  </si>
  <si>
    <t xml:space="preserve">After you have completed the requirements of P1.3, consider the impact of the following changes.  </t>
  </si>
  <si>
    <t>Prepare the 2022 statement of cash flows for Paulo Company.</t>
  </si>
  <si>
    <t>Assume that cash payments for expenses increased to $450,000.</t>
  </si>
  <si>
    <t>Assume that drawings by owners increased to $25,000.</t>
  </si>
  <si>
    <t>An increase in payments for expenses resulted in a decrease in net cash provided by</t>
  </si>
  <si>
    <t>operating activities of $20,000 (from $170,000 t0 $150,000).</t>
  </si>
  <si>
    <t xml:space="preserve">An increase in drawings by owner by $7,000 (from $18,000 to $25,000) decrease net cash </t>
  </si>
  <si>
    <t xml:space="preserve">provided by financing activities by the same amount (from $262,000 to $255,000). </t>
  </si>
  <si>
    <t>Net impact of these two changes is a net decrease in cash of $27,000 (From $317,000 to $290,000)</t>
  </si>
  <si>
    <t>from $347,000 to $320,000).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</si>
</sst>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6" formatCode="&quot;$&quot;#,##0_);[Red]\(&quot;$&quot;#,##0\)"/>
    <numFmt numFmtId="164" formatCode="&quot;$&quot;#,##0"/>
  </numFmts>
  <fonts count="9"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2"/>
      <color theme="1"/>
      <name val="Liberation Sans"/>
      <family val="2"/>
    </font>
    <font>
      <b/>
      <i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9D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4" borderId="0" xfId="0" applyFont="1" applyFill="1"/>
    <xf numFmtId="0" fontId="6" fillId="0" borderId="0" xfId="1" applyFont="1" applyFill="1"/>
    <xf numFmtId="0" fontId="6" fillId="4" borderId="0" xfId="1" applyFont="1" applyFill="1"/>
    <xf numFmtId="0" fontId="7" fillId="0" borderId="0" xfId="0" applyFont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5" xfId="0" applyFont="1" applyFill="1" applyBorder="1" applyAlignment="1"/>
    <xf numFmtId="0" fontId="3" fillId="2" borderId="3" xfId="0" applyFont="1" applyFill="1" applyBorder="1"/>
    <xf numFmtId="6" fontId="4" fillId="2" borderId="0" xfId="0" applyNumberFormat="1" applyFont="1" applyFill="1" applyBorder="1"/>
    <xf numFmtId="3" fontId="4" fillId="2" borderId="0" xfId="0" applyNumberFormat="1" applyFont="1" applyFill="1" applyBorder="1"/>
    <xf numFmtId="6" fontId="4" fillId="3" borderId="9" xfId="0" applyNumberFormat="1" applyFont="1" applyFill="1" applyBorder="1" applyAlignment="1">
      <alignment horizontal="center"/>
    </xf>
    <xf numFmtId="6" fontId="4" fillId="3" borderId="10" xfId="0" applyNumberFormat="1" applyFont="1" applyFill="1" applyBorder="1" applyAlignment="1">
      <alignment horizontal="center"/>
    </xf>
    <xf numFmtId="38" fontId="4" fillId="3" borderId="9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3" fontId="4" fillId="3" borderId="9" xfId="0" applyNumberFormat="1" applyFont="1" applyFill="1" applyBorder="1" applyAlignment="1">
      <alignment horizontal="center"/>
    </xf>
    <xf numFmtId="164" fontId="4" fillId="3" borderId="10" xfId="0" applyNumberFormat="1" applyFont="1" applyFill="1" applyBorder="1" applyAlignment="1">
      <alignment horizontal="center"/>
    </xf>
    <xf numFmtId="3" fontId="4" fillId="3" borderId="11" xfId="0" applyNumberFormat="1" applyFont="1" applyFill="1" applyBorder="1" applyAlignment="1">
      <alignment horizontal="center"/>
    </xf>
    <xf numFmtId="3" fontId="4" fillId="3" borderId="12" xfId="0" applyNumberFormat="1" applyFont="1" applyFill="1" applyBorder="1" applyAlignment="1">
      <alignment horizontal="center"/>
    </xf>
    <xf numFmtId="6" fontId="4" fillId="0" borderId="0" xfId="0" applyNumberFormat="1" applyFont="1" applyFill="1" applyBorder="1" applyAlignment="1">
      <alignment horizontal="center"/>
    </xf>
    <xf numFmtId="6" fontId="7" fillId="3" borderId="9" xfId="0" applyNumberFormat="1" applyFont="1" applyFill="1" applyBorder="1" applyAlignment="1">
      <alignment horizontal="center"/>
    </xf>
    <xf numFmtId="38" fontId="7" fillId="3" borderId="9" xfId="0" applyNumberFormat="1" applyFont="1" applyFill="1" applyBorder="1" applyAlignment="1">
      <alignment horizontal="center"/>
    </xf>
    <xf numFmtId="6" fontId="7" fillId="3" borderId="10" xfId="0" applyNumberFormat="1" applyFont="1" applyFill="1" applyBorder="1" applyAlignment="1">
      <alignment horizontal="center"/>
    </xf>
    <xf numFmtId="3" fontId="7" fillId="3" borderId="9" xfId="0" applyNumberFormat="1" applyFont="1" applyFill="1" applyBorder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3" fontId="7" fillId="3" borderId="11" xfId="0" applyNumberFormat="1" applyFont="1" applyFill="1" applyBorder="1" applyAlignment="1">
      <alignment horizontal="center"/>
    </xf>
    <xf numFmtId="164" fontId="7" fillId="3" borderId="9" xfId="0" applyNumberFormat="1" applyFont="1" applyFill="1" applyBorder="1" applyAlignment="1">
      <alignment horizontal="center"/>
    </xf>
    <xf numFmtId="3" fontId="7" fillId="3" borderId="12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8" fontId="4" fillId="3" borderId="13" xfId="0" applyNumberFormat="1" applyFont="1" applyFill="1" applyBorder="1" applyAlignment="1">
      <alignment horizontal="center"/>
    </xf>
    <xf numFmtId="38" fontId="4" fillId="3" borderId="11" xfId="0" applyNumberFormat="1" applyFont="1" applyFill="1" applyBorder="1" applyAlignment="1">
      <alignment horizontal="center"/>
    </xf>
    <xf numFmtId="38" fontId="4" fillId="3" borderId="12" xfId="0" applyNumberFormat="1" applyFont="1" applyFill="1" applyBorder="1" applyAlignment="1">
      <alignment horizontal="center"/>
    </xf>
    <xf numFmtId="38" fontId="4" fillId="3" borderId="1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5" fillId="2" borderId="5" xfId="0" applyFont="1" applyFill="1" applyBorder="1"/>
    <xf numFmtId="0" fontId="5" fillId="2" borderId="7" xfId="0" applyFont="1" applyFill="1" applyBorder="1" applyAlignment="1"/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38" fontId="7" fillId="3" borderId="11" xfId="0" applyNumberFormat="1" applyFont="1" applyFill="1" applyBorder="1" applyAlignment="1">
      <alignment horizontal="center"/>
    </xf>
    <xf numFmtId="38" fontId="7" fillId="3" borderId="13" xfId="0" applyNumberFormat="1" applyFont="1" applyFill="1" applyBorder="1" applyAlignment="1">
      <alignment horizontal="center"/>
    </xf>
    <xf numFmtId="38" fontId="7" fillId="3" borderId="12" xfId="0" applyNumberFormat="1" applyFont="1" applyFill="1" applyBorder="1" applyAlignment="1">
      <alignment horizontal="center"/>
    </xf>
    <xf numFmtId="0" fontId="2" fillId="2" borderId="5" xfId="0" applyFont="1" applyFill="1" applyBorder="1" applyAlignment="1"/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37" fontId="4" fillId="3" borderId="11" xfId="0" applyNumberFormat="1" applyFont="1" applyFill="1" applyBorder="1" applyAlignment="1">
      <alignment horizontal="center"/>
    </xf>
    <xf numFmtId="37" fontId="4" fillId="3" borderId="9" xfId="0" applyNumberFormat="1" applyFont="1" applyFill="1" applyBorder="1" applyAlignment="1">
      <alignment horizontal="center"/>
    </xf>
    <xf numFmtId="5" fontId="4" fillId="3" borderId="9" xfId="0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2" xfId="0" applyFont="1" applyBorder="1" applyAlignment="1">
      <alignment horizontal="center"/>
    </xf>
    <xf numFmtId="3" fontId="4" fillId="3" borderId="13" xfId="0" applyNumberFormat="1" applyFont="1" applyFill="1" applyBorder="1" applyAlignment="1">
      <alignment horizontal="center"/>
    </xf>
    <xf numFmtId="164" fontId="6" fillId="3" borderId="9" xfId="0" applyNumberFormat="1" applyFont="1" applyFill="1" applyBorder="1" applyAlignment="1">
      <alignment horizontal="center"/>
    </xf>
    <xf numFmtId="3" fontId="6" fillId="3" borderId="9" xfId="0" applyNumberFormat="1" applyFont="1" applyFill="1" applyBorder="1" applyAlignment="1">
      <alignment horizontal="center"/>
    </xf>
    <xf numFmtId="15" fontId="5" fillId="0" borderId="1" xfId="0" quotePrefix="1" applyNumberFormat="1" applyFont="1" applyBorder="1" applyAlignment="1">
      <alignment horizontal="center"/>
    </xf>
    <xf numFmtId="164" fontId="4" fillId="3" borderId="14" xfId="0" applyNumberFormat="1" applyFont="1" applyFill="1" applyBorder="1" applyAlignment="1">
      <alignment horizontal="center"/>
    </xf>
    <xf numFmtId="37" fontId="4" fillId="3" borderId="13" xfId="0" applyNumberFormat="1" applyFont="1" applyFill="1" applyBorder="1" applyAlignment="1">
      <alignment horizontal="center"/>
    </xf>
    <xf numFmtId="37" fontId="7" fillId="3" borderId="11" xfId="0" applyNumberFormat="1" applyFont="1" applyFill="1" applyBorder="1" applyAlignment="1">
      <alignment horizontal="center"/>
    </xf>
    <xf numFmtId="3" fontId="7" fillId="3" borderId="13" xfId="0" applyNumberFormat="1" applyFont="1" applyFill="1" applyBorder="1" applyAlignment="1">
      <alignment horizontal="center"/>
    </xf>
    <xf numFmtId="164" fontId="7" fillId="3" borderId="14" xfId="0" applyNumberFormat="1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DE9D9"/>
      <color rgb="FFDAEEF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843E8-FA2B-46AD-87B8-8896BFEBF24B}">
  <dimension ref="A1:K45"/>
  <sheetViews>
    <sheetView topLeftCell="A10" workbookViewId="0">
      <selection activeCell="N26" sqref="N26"/>
    </sheetView>
  </sheetViews>
  <sheetFormatPr defaultRowHeight="15.5"/>
  <cols>
    <col min="1" max="1" width="5.36328125" style="2" customWidth="1"/>
    <col min="2" max="2" width="9.81640625" style="2" bestFit="1" customWidth="1"/>
    <col min="3" max="3" width="8.7265625" style="2"/>
    <col min="4" max="4" width="9.81640625" style="2" customWidth="1"/>
    <col min="5" max="5" width="10.7265625" style="2" customWidth="1"/>
    <col min="6" max="6" width="9.6328125" style="2" bestFit="1" customWidth="1"/>
    <col min="7" max="9" width="8.7265625" style="2"/>
    <col min="10" max="10" width="9.6328125" style="2" bestFit="1" customWidth="1"/>
    <col min="11" max="16384" width="8.7265625" style="2"/>
  </cols>
  <sheetData>
    <row r="1" spans="1:11">
      <c r="A1" s="18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1">
      <c r="A2" s="12" t="s">
        <v>15</v>
      </c>
      <c r="B2" s="4"/>
      <c r="C2" s="4"/>
      <c r="D2" s="4"/>
      <c r="E2" s="4"/>
      <c r="F2" s="4"/>
      <c r="G2" s="4"/>
      <c r="H2" s="4"/>
      <c r="I2" s="4"/>
      <c r="J2" s="4"/>
      <c r="K2" s="13"/>
    </row>
    <row r="3" spans="1:11">
      <c r="A3" s="12" t="s">
        <v>16</v>
      </c>
      <c r="B3" s="4"/>
      <c r="C3" s="4"/>
      <c r="D3" s="4"/>
      <c r="E3" s="4"/>
      <c r="F3" s="4"/>
      <c r="G3" s="4"/>
      <c r="H3" s="4"/>
      <c r="I3" s="4"/>
      <c r="J3" s="4"/>
      <c r="K3" s="13"/>
    </row>
    <row r="4" spans="1:11">
      <c r="A4" s="12"/>
      <c r="B4" s="4"/>
      <c r="C4" s="4"/>
      <c r="D4" s="4"/>
      <c r="E4" s="4"/>
      <c r="F4" s="4"/>
      <c r="G4" s="4"/>
      <c r="H4" s="4"/>
      <c r="I4" s="4"/>
      <c r="J4" s="4"/>
      <c r="K4" s="13"/>
    </row>
    <row r="5" spans="1:11">
      <c r="A5" s="12"/>
      <c r="B5" s="4" t="s">
        <v>17</v>
      </c>
      <c r="C5" s="4"/>
      <c r="D5" s="4"/>
      <c r="E5" s="19">
        <v>205000</v>
      </c>
      <c r="F5" s="4"/>
      <c r="G5" s="4" t="s">
        <v>21</v>
      </c>
      <c r="H5" s="4"/>
      <c r="I5" s="4"/>
      <c r="J5" s="19">
        <v>140000</v>
      </c>
      <c r="K5" s="13"/>
    </row>
    <row r="6" spans="1:11">
      <c r="A6" s="12"/>
      <c r="B6" s="4" t="s">
        <v>18</v>
      </c>
      <c r="C6" s="4"/>
      <c r="D6" s="4"/>
      <c r="E6" s="20">
        <v>11000</v>
      </c>
      <c r="F6" s="4"/>
      <c r="G6" s="4" t="s">
        <v>22</v>
      </c>
      <c r="H6" s="4"/>
      <c r="I6" s="4"/>
      <c r="J6" s="20">
        <v>60000</v>
      </c>
      <c r="K6" s="13"/>
    </row>
    <row r="7" spans="1:11">
      <c r="A7" s="12"/>
      <c r="B7" s="4" t="s">
        <v>19</v>
      </c>
      <c r="C7" s="4"/>
      <c r="D7" s="4"/>
      <c r="E7" s="20">
        <v>23000</v>
      </c>
      <c r="F7" s="4"/>
      <c r="G7" s="4" t="s">
        <v>23</v>
      </c>
      <c r="H7" s="4"/>
      <c r="I7" s="4"/>
      <c r="J7" s="20">
        <v>150000</v>
      </c>
      <c r="K7" s="13"/>
    </row>
    <row r="8" spans="1:11">
      <c r="A8" s="12"/>
      <c r="B8" s="4" t="s">
        <v>20</v>
      </c>
      <c r="C8" s="4"/>
      <c r="D8" s="4"/>
      <c r="E8" s="20">
        <v>105500</v>
      </c>
      <c r="F8" s="4"/>
      <c r="G8" s="4" t="s">
        <v>24</v>
      </c>
      <c r="H8" s="4"/>
      <c r="I8" s="4"/>
      <c r="J8" s="20">
        <v>17500</v>
      </c>
      <c r="K8" s="13"/>
    </row>
    <row r="9" spans="1:11">
      <c r="A9" s="12"/>
      <c r="B9" s="4"/>
      <c r="C9" s="4"/>
      <c r="D9" s="4"/>
      <c r="E9" s="4"/>
      <c r="F9" s="4"/>
      <c r="G9" s="4"/>
      <c r="H9" s="4"/>
      <c r="I9" s="4"/>
      <c r="J9" s="4"/>
      <c r="K9" s="13"/>
    </row>
    <row r="10" spans="1:11">
      <c r="A10" s="12" t="s">
        <v>25</v>
      </c>
      <c r="B10" s="4"/>
      <c r="C10" s="4"/>
      <c r="D10" s="4"/>
      <c r="E10" s="4"/>
      <c r="F10" s="4"/>
      <c r="G10" s="4"/>
      <c r="H10" s="4"/>
      <c r="I10" s="4"/>
      <c r="J10" s="4"/>
      <c r="K10" s="13"/>
    </row>
    <row r="11" spans="1:11">
      <c r="A11" s="12" t="s">
        <v>26</v>
      </c>
      <c r="B11" s="4"/>
      <c r="C11" s="4"/>
      <c r="D11" s="4"/>
      <c r="E11" s="4"/>
      <c r="F11" s="4"/>
      <c r="G11" s="4"/>
      <c r="H11" s="4"/>
      <c r="I11" s="4"/>
      <c r="J11" s="4"/>
      <c r="K11" s="13"/>
    </row>
    <row r="12" spans="1:11">
      <c r="A12" s="12" t="s">
        <v>27</v>
      </c>
      <c r="B12" s="4"/>
      <c r="C12" s="4"/>
      <c r="D12" s="4"/>
      <c r="E12" s="4"/>
      <c r="F12" s="4"/>
      <c r="G12" s="4"/>
      <c r="H12" s="4"/>
      <c r="I12" s="4"/>
      <c r="J12" s="4"/>
      <c r="K12" s="13"/>
    </row>
    <row r="13" spans="1:11">
      <c r="A13" s="12"/>
      <c r="B13" s="4"/>
      <c r="C13" s="4"/>
      <c r="D13" s="4"/>
      <c r="E13" s="4"/>
      <c r="F13" s="4"/>
      <c r="G13" s="4"/>
      <c r="H13" s="4"/>
      <c r="I13" s="4"/>
      <c r="J13" s="4"/>
      <c r="K13" s="13"/>
    </row>
    <row r="14" spans="1:11">
      <c r="A14" s="17" t="s">
        <v>3</v>
      </c>
      <c r="B14" s="4"/>
      <c r="C14" s="4"/>
      <c r="D14" s="4"/>
      <c r="E14" s="4"/>
      <c r="F14" s="4"/>
      <c r="G14" s="4"/>
      <c r="H14" s="4"/>
      <c r="I14" s="4"/>
      <c r="J14" s="4"/>
      <c r="K14" s="13"/>
    </row>
    <row r="15" spans="1:11" ht="16" thickBot="1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6"/>
    </row>
    <row r="17" spans="1:7">
      <c r="A17" s="2" t="s">
        <v>1</v>
      </c>
      <c r="B17" s="2" t="s">
        <v>10</v>
      </c>
      <c r="D17" s="21" t="s">
        <v>5</v>
      </c>
    </row>
    <row r="18" spans="1:7">
      <c r="B18" s="2" t="s">
        <v>4</v>
      </c>
      <c r="D18" s="23" t="s">
        <v>5</v>
      </c>
    </row>
    <row r="19" spans="1:7" ht="16" thickBot="1">
      <c r="B19" s="2" t="s">
        <v>7</v>
      </c>
      <c r="D19" s="22" t="s">
        <v>6</v>
      </c>
    </row>
    <row r="20" spans="1:7" ht="16" thickTop="1">
      <c r="D20" s="29"/>
    </row>
    <row r="22" spans="1:7">
      <c r="A22" s="2" t="s">
        <v>2</v>
      </c>
      <c r="B22" s="39" t="s">
        <v>28</v>
      </c>
      <c r="C22" s="39"/>
      <c r="D22" s="39"/>
      <c r="E22" s="39"/>
      <c r="F22" s="39"/>
      <c r="G22" s="39"/>
    </row>
    <row r="23" spans="1:7">
      <c r="B23" s="39" t="s">
        <v>29</v>
      </c>
      <c r="C23" s="39"/>
      <c r="D23" s="39"/>
      <c r="E23" s="39"/>
      <c r="F23" s="39"/>
      <c r="G23" s="39"/>
    </row>
    <row r="24" spans="1:7" ht="16" thickBot="1">
      <c r="B24" s="66" t="s">
        <v>30</v>
      </c>
      <c r="C24" s="66"/>
      <c r="D24" s="66"/>
      <c r="E24" s="66"/>
      <c r="F24" s="66"/>
      <c r="G24" s="66"/>
    </row>
    <row r="25" spans="1:7">
      <c r="B25" s="61"/>
      <c r="C25" s="61"/>
      <c r="D25" s="61"/>
      <c r="E25" s="61"/>
      <c r="F25" s="61"/>
      <c r="G25" s="61"/>
    </row>
    <row r="26" spans="1:7">
      <c r="B26" s="40" t="s">
        <v>31</v>
      </c>
      <c r="C26" s="40"/>
      <c r="D26" s="40"/>
      <c r="E26" s="40"/>
      <c r="F26" s="40"/>
      <c r="G26" s="40"/>
    </row>
    <row r="27" spans="1:7">
      <c r="B27" s="2" t="s">
        <v>32</v>
      </c>
      <c r="G27" s="24" t="s">
        <v>5</v>
      </c>
    </row>
    <row r="28" spans="1:7">
      <c r="B28" s="2" t="s">
        <v>33</v>
      </c>
      <c r="G28" s="25" t="s">
        <v>5</v>
      </c>
    </row>
    <row r="29" spans="1:7">
      <c r="B29" s="2" t="s">
        <v>34</v>
      </c>
      <c r="G29" s="25" t="s">
        <v>5</v>
      </c>
    </row>
    <row r="30" spans="1:7" ht="16" thickBot="1">
      <c r="C30" s="2" t="s">
        <v>40</v>
      </c>
      <c r="G30" s="26" t="s">
        <v>6</v>
      </c>
    </row>
    <row r="31" spans="1:7" ht="16" thickTop="1"/>
    <row r="32" spans="1:7">
      <c r="B32" s="40" t="s">
        <v>35</v>
      </c>
      <c r="C32" s="40"/>
      <c r="D32" s="40"/>
      <c r="E32" s="40"/>
      <c r="F32" s="40"/>
      <c r="G32" s="40"/>
    </row>
    <row r="33" spans="1:11">
      <c r="B33" s="2" t="s">
        <v>36</v>
      </c>
    </row>
    <row r="34" spans="1:11">
      <c r="B34" s="2" t="s">
        <v>37</v>
      </c>
      <c r="F34" s="24" t="s">
        <v>5</v>
      </c>
    </row>
    <row r="35" spans="1:11" ht="16" thickBot="1">
      <c r="B35" s="2" t="s">
        <v>38</v>
      </c>
      <c r="F35" s="27" t="s">
        <v>5</v>
      </c>
    </row>
    <row r="36" spans="1:11">
      <c r="C36" s="2" t="s">
        <v>39</v>
      </c>
      <c r="G36" s="24" t="s">
        <v>5</v>
      </c>
    </row>
    <row r="38" spans="1:11">
      <c r="B38" s="2" t="s">
        <v>41</v>
      </c>
    </row>
    <row r="39" spans="1:11">
      <c r="B39" s="2" t="s">
        <v>42</v>
      </c>
      <c r="G39" s="28" t="s">
        <v>5</v>
      </c>
    </row>
    <row r="40" spans="1:11" ht="16" thickBot="1">
      <c r="C40" s="2" t="s">
        <v>43</v>
      </c>
      <c r="G40" s="26" t="s">
        <v>6</v>
      </c>
    </row>
    <row r="41" spans="1:11" ht="16" thickTop="1"/>
    <row r="42" spans="1:11">
      <c r="A42" s="8" t="s">
        <v>44</v>
      </c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>
      <c r="A43" s="6" t="s">
        <v>1</v>
      </c>
      <c r="B43" s="6" t="s">
        <v>45</v>
      </c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6" t="s">
        <v>13</v>
      </c>
      <c r="B44" s="6" t="s">
        <v>46</v>
      </c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6" t="s">
        <v>11</v>
      </c>
      <c r="B45" s="6"/>
      <c r="C45" s="6"/>
      <c r="D45" s="6"/>
      <c r="E45" s="6"/>
      <c r="F45" s="6"/>
      <c r="G45" s="6"/>
      <c r="H45" s="6"/>
      <c r="I45" s="6"/>
      <c r="J45" s="6"/>
      <c r="K45" s="6"/>
    </row>
  </sheetData>
  <mergeCells count="5">
    <mergeCell ref="B22:G22"/>
    <mergeCell ref="B23:G23"/>
    <mergeCell ref="B24:G24"/>
    <mergeCell ref="B26:G26"/>
    <mergeCell ref="B32:G32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F4522-D1DD-454F-B3C1-93B669FDB0C1}">
  <dimension ref="A1:M69"/>
  <sheetViews>
    <sheetView topLeftCell="A54" workbookViewId="0">
      <selection activeCell="A66" sqref="A66:B69"/>
    </sheetView>
  </sheetViews>
  <sheetFormatPr defaultRowHeight="15.5"/>
  <cols>
    <col min="1" max="1" width="4.90625" style="2" customWidth="1"/>
    <col min="2" max="3" width="8.7265625" style="2"/>
    <col min="4" max="4" width="13.7265625" style="2" customWidth="1"/>
    <col min="5" max="5" width="12.1796875" style="2" customWidth="1"/>
    <col min="6" max="6" width="10.81640625" style="2" customWidth="1"/>
    <col min="7" max="7" width="8.7265625" style="2"/>
    <col min="8" max="8" width="10.08984375" style="2" customWidth="1"/>
    <col min="9" max="16384" width="8.7265625" style="2"/>
  </cols>
  <sheetData>
    <row r="1" spans="1:13">
      <c r="A1" s="18" t="s">
        <v>119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3">
      <c r="A2" s="12" t="s">
        <v>120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3"/>
    </row>
    <row r="3" spans="1:13">
      <c r="A3" s="12" t="s">
        <v>121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3"/>
    </row>
    <row r="4" spans="1:13">
      <c r="A4" s="12" t="s">
        <v>122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3"/>
    </row>
    <row r="5" spans="1:13">
      <c r="A5" s="1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3"/>
    </row>
    <row r="6" spans="1:13">
      <c r="A6" s="12"/>
      <c r="B6" s="4" t="s">
        <v>32</v>
      </c>
      <c r="C6" s="4"/>
      <c r="D6" s="4"/>
      <c r="E6" s="19">
        <v>10150</v>
      </c>
      <c r="F6" s="4"/>
      <c r="G6" s="4" t="s">
        <v>18</v>
      </c>
      <c r="H6" s="4"/>
      <c r="I6" s="19">
        <v>1200</v>
      </c>
      <c r="J6" s="4"/>
      <c r="K6" s="4"/>
      <c r="L6" s="4"/>
      <c r="M6" s="13"/>
    </row>
    <row r="7" spans="1:13">
      <c r="A7" s="12"/>
      <c r="B7" s="4" t="s">
        <v>24</v>
      </c>
      <c r="C7" s="4"/>
      <c r="D7" s="4"/>
      <c r="E7" s="20">
        <v>2800</v>
      </c>
      <c r="F7" s="4"/>
      <c r="G7" s="4" t="s">
        <v>10</v>
      </c>
      <c r="H7" s="4"/>
      <c r="I7" s="20">
        <v>6500</v>
      </c>
      <c r="J7" s="4"/>
      <c r="K7" s="4"/>
      <c r="L7" s="4"/>
      <c r="M7" s="13"/>
    </row>
    <row r="8" spans="1:13">
      <c r="A8" s="12"/>
      <c r="B8" s="4" t="s">
        <v>123</v>
      </c>
      <c r="C8" s="4"/>
      <c r="D8" s="4"/>
      <c r="E8" s="20">
        <v>2000</v>
      </c>
      <c r="F8" s="4"/>
      <c r="G8" s="4" t="s">
        <v>125</v>
      </c>
      <c r="H8" s="4"/>
      <c r="I8" s="4">
        <v>500</v>
      </c>
      <c r="J8" s="4"/>
      <c r="K8" s="4"/>
      <c r="L8" s="4"/>
      <c r="M8" s="13"/>
    </row>
    <row r="9" spans="1:13">
      <c r="A9" s="12"/>
      <c r="B9" s="4" t="s">
        <v>34</v>
      </c>
      <c r="C9" s="4"/>
      <c r="D9" s="4"/>
      <c r="E9" s="20">
        <v>10000</v>
      </c>
      <c r="F9" s="4"/>
      <c r="G9" s="4" t="s">
        <v>126</v>
      </c>
      <c r="H9" s="4"/>
      <c r="I9" s="20">
        <v>1600</v>
      </c>
      <c r="J9" s="4"/>
      <c r="K9" s="4"/>
      <c r="L9" s="4"/>
      <c r="M9" s="13"/>
    </row>
    <row r="10" spans="1:13">
      <c r="A10" s="12"/>
      <c r="B10" s="4" t="s">
        <v>124</v>
      </c>
      <c r="C10" s="4"/>
      <c r="D10" s="4"/>
      <c r="E10" s="20">
        <v>9000</v>
      </c>
      <c r="F10" s="4"/>
      <c r="G10" s="4" t="s">
        <v>127</v>
      </c>
      <c r="H10" s="4"/>
      <c r="I10" s="4">
        <v>350</v>
      </c>
      <c r="J10" s="4"/>
      <c r="K10" s="4"/>
      <c r="L10" s="4"/>
      <c r="M10" s="13"/>
    </row>
    <row r="11" spans="1:13">
      <c r="A11" s="1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13"/>
    </row>
    <row r="12" spans="1:13">
      <c r="A12" s="12" t="s">
        <v>128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3"/>
    </row>
    <row r="13" spans="1:13">
      <c r="A13" s="1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3"/>
    </row>
    <row r="14" spans="1:13">
      <c r="A14" s="46" t="s">
        <v>0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3"/>
    </row>
    <row r="15" spans="1:13">
      <c r="A15" s="12" t="s">
        <v>129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13"/>
    </row>
    <row r="16" spans="1:13">
      <c r="A16" s="12" t="s">
        <v>130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3"/>
    </row>
    <row r="17" spans="1:13">
      <c r="A17" s="12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13"/>
    </row>
    <row r="18" spans="1:13">
      <c r="A18" s="53" t="s">
        <v>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13"/>
    </row>
    <row r="19" spans="1:13" ht="16" thickBot="1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6"/>
    </row>
    <row r="21" spans="1:13">
      <c r="A21" s="39" t="s">
        <v>131</v>
      </c>
      <c r="B21" s="39"/>
      <c r="C21" s="39"/>
      <c r="D21" s="39"/>
      <c r="E21" s="39"/>
    </row>
    <row r="22" spans="1:13">
      <c r="A22" s="40" t="s">
        <v>132</v>
      </c>
      <c r="B22" s="40"/>
      <c r="C22" s="40"/>
      <c r="D22" s="40"/>
      <c r="E22" s="40"/>
    </row>
    <row r="23" spans="1:13" ht="16" thickBot="1">
      <c r="A23" s="54" t="s">
        <v>133</v>
      </c>
      <c r="B23" s="54"/>
      <c r="C23" s="54"/>
      <c r="D23" s="54"/>
      <c r="E23" s="54"/>
    </row>
    <row r="24" spans="1:13">
      <c r="A24" s="61"/>
      <c r="B24" s="61"/>
      <c r="C24" s="61"/>
      <c r="D24" s="61"/>
      <c r="E24" s="61"/>
    </row>
    <row r="25" spans="1:13">
      <c r="A25" s="2" t="s">
        <v>134</v>
      </c>
    </row>
    <row r="26" spans="1:13">
      <c r="A26" s="2" t="s">
        <v>135</v>
      </c>
      <c r="E26" s="24" t="s">
        <v>5</v>
      </c>
    </row>
    <row r="27" spans="1:13">
      <c r="A27" s="2" t="s">
        <v>4</v>
      </c>
    </row>
    <row r="28" spans="1:13">
      <c r="A28" s="2" t="s">
        <v>136</v>
      </c>
      <c r="D28" s="24" t="s">
        <v>5</v>
      </c>
      <c r="E28" s="38"/>
    </row>
    <row r="29" spans="1:13">
      <c r="A29" s="2" t="s">
        <v>137</v>
      </c>
      <c r="D29" s="59" t="s">
        <v>5</v>
      </c>
      <c r="E29" s="38"/>
    </row>
    <row r="30" spans="1:13">
      <c r="A30" s="2" t="s">
        <v>138</v>
      </c>
      <c r="D30" s="59" t="s">
        <v>5</v>
      </c>
      <c r="E30" s="38"/>
    </row>
    <row r="31" spans="1:13">
      <c r="A31" s="2" t="s">
        <v>139</v>
      </c>
      <c r="D31" s="38"/>
      <c r="E31" s="59" t="s">
        <v>6</v>
      </c>
    </row>
    <row r="32" spans="1:13" ht="16" thickBot="1">
      <c r="A32" s="2" t="s">
        <v>7</v>
      </c>
      <c r="E32" s="26" t="s">
        <v>6</v>
      </c>
    </row>
    <row r="33" spans="1:6" ht="16" thickTop="1"/>
    <row r="35" spans="1:6">
      <c r="A35" s="39" t="s">
        <v>131</v>
      </c>
      <c r="B35" s="39"/>
      <c r="C35" s="39"/>
      <c r="D35" s="39"/>
      <c r="E35" s="39"/>
    </row>
    <row r="36" spans="1:6">
      <c r="A36" s="40" t="s">
        <v>62</v>
      </c>
      <c r="B36" s="40"/>
      <c r="C36" s="40"/>
      <c r="D36" s="40"/>
      <c r="E36" s="40"/>
    </row>
    <row r="37" spans="1:6" ht="16" thickBot="1">
      <c r="A37" s="54" t="s">
        <v>133</v>
      </c>
      <c r="B37" s="54"/>
      <c r="C37" s="54"/>
      <c r="D37" s="54"/>
      <c r="E37" s="54"/>
    </row>
    <row r="38" spans="1:6">
      <c r="A38" s="2" t="s">
        <v>140</v>
      </c>
      <c r="E38" s="24" t="s">
        <v>5</v>
      </c>
    </row>
    <row r="39" spans="1:6">
      <c r="A39" s="2" t="s">
        <v>141</v>
      </c>
      <c r="E39" s="25" t="s">
        <v>5</v>
      </c>
    </row>
    <row r="40" spans="1:6" ht="16" thickBot="1">
      <c r="A40" s="2" t="s">
        <v>142</v>
      </c>
      <c r="E40" s="27" t="s">
        <v>5</v>
      </c>
    </row>
    <row r="41" spans="1:6">
      <c r="E41" s="25" t="s">
        <v>6</v>
      </c>
    </row>
    <row r="42" spans="1:6">
      <c r="A42" s="2" t="s">
        <v>66</v>
      </c>
      <c r="E42" s="28" t="s">
        <v>5</v>
      </c>
    </row>
    <row r="43" spans="1:6" ht="16" thickBot="1">
      <c r="A43" s="2" t="s">
        <v>143</v>
      </c>
      <c r="E43" s="26" t="s">
        <v>6</v>
      </c>
    </row>
    <row r="44" spans="1:6" ht="16" thickTop="1"/>
    <row r="46" spans="1:6">
      <c r="A46" s="39" t="s">
        <v>131</v>
      </c>
      <c r="B46" s="39"/>
      <c r="C46" s="39"/>
      <c r="D46" s="39"/>
      <c r="E46" s="39"/>
      <c r="F46" s="39"/>
    </row>
    <row r="47" spans="1:6">
      <c r="A47" s="40" t="s">
        <v>29</v>
      </c>
      <c r="B47" s="40"/>
      <c r="C47" s="40"/>
      <c r="D47" s="40"/>
      <c r="E47" s="40"/>
      <c r="F47" s="40"/>
    </row>
    <row r="48" spans="1:6" ht="16" thickBot="1">
      <c r="A48" s="54" t="s">
        <v>144</v>
      </c>
      <c r="B48" s="54"/>
      <c r="C48" s="54"/>
      <c r="D48" s="54"/>
      <c r="E48" s="54"/>
      <c r="F48" s="54"/>
    </row>
    <row r="49" spans="1:6">
      <c r="A49" s="62" t="s">
        <v>31</v>
      </c>
      <c r="B49" s="62"/>
      <c r="C49" s="62"/>
      <c r="D49" s="62"/>
      <c r="E49" s="62"/>
    </row>
    <row r="50" spans="1:6">
      <c r="A50" s="2" t="s">
        <v>32</v>
      </c>
      <c r="F50" s="24" t="s">
        <v>5</v>
      </c>
    </row>
    <row r="51" spans="1:6">
      <c r="A51" s="2" t="s">
        <v>24</v>
      </c>
      <c r="F51" s="25" t="s">
        <v>5</v>
      </c>
    </row>
    <row r="52" spans="1:6">
      <c r="A52" s="2" t="s">
        <v>123</v>
      </c>
      <c r="F52" s="25" t="s">
        <v>5</v>
      </c>
    </row>
    <row r="53" spans="1:6">
      <c r="A53" s="2" t="s">
        <v>34</v>
      </c>
      <c r="F53" s="28" t="s">
        <v>5</v>
      </c>
    </row>
    <row r="54" spans="1:6" ht="16" thickBot="1">
      <c r="A54" s="2" t="s">
        <v>150</v>
      </c>
      <c r="F54" s="26" t="s">
        <v>6</v>
      </c>
    </row>
    <row r="55" spans="1:6" ht="16" thickTop="1"/>
    <row r="56" spans="1:6">
      <c r="A56" s="40" t="s">
        <v>35</v>
      </c>
      <c r="B56" s="40"/>
      <c r="C56" s="40"/>
      <c r="D56" s="40"/>
      <c r="E56" s="40"/>
    </row>
    <row r="57" spans="1:6">
      <c r="A57" s="2" t="s">
        <v>36</v>
      </c>
    </row>
    <row r="58" spans="1:6">
      <c r="A58" s="2" t="s">
        <v>145</v>
      </c>
      <c r="E58" s="24" t="s">
        <v>5</v>
      </c>
    </row>
    <row r="59" spans="1:6" ht="16" thickBot="1">
      <c r="A59" s="2" t="s">
        <v>146</v>
      </c>
      <c r="E59" s="27" t="s">
        <v>5</v>
      </c>
    </row>
    <row r="60" spans="1:6">
      <c r="A60" s="2" t="s">
        <v>147</v>
      </c>
      <c r="F60" s="24" t="s">
        <v>5</v>
      </c>
    </row>
    <row r="61" spans="1:6">
      <c r="A61" s="2" t="s">
        <v>148</v>
      </c>
    </row>
    <row r="62" spans="1:6" ht="16" thickBot="1">
      <c r="A62" s="2" t="s">
        <v>149</v>
      </c>
      <c r="F62" s="27" t="s">
        <v>5</v>
      </c>
    </row>
    <row r="63" spans="1:6" ht="16" thickBot="1">
      <c r="A63" s="2" t="s">
        <v>151</v>
      </c>
      <c r="F63" s="26" t="s">
        <v>6</v>
      </c>
    </row>
    <row r="64" spans="1:6" ht="16" thickTop="1"/>
    <row r="66" spans="1:10">
      <c r="A66" s="8" t="s">
        <v>154</v>
      </c>
      <c r="B66" s="6"/>
      <c r="C66" s="6"/>
      <c r="D66" s="6"/>
      <c r="E66" s="6"/>
      <c r="F66" s="6"/>
      <c r="G66" s="6"/>
      <c r="H66" s="6"/>
      <c r="I66" s="6"/>
      <c r="J66" s="6"/>
    </row>
    <row r="67" spans="1:10">
      <c r="A67" s="6" t="s">
        <v>1</v>
      </c>
      <c r="B67" s="6" t="s">
        <v>156</v>
      </c>
      <c r="C67" s="6"/>
      <c r="D67" s="6"/>
      <c r="E67" s="6"/>
      <c r="F67" s="6"/>
      <c r="G67" s="6"/>
      <c r="H67" s="6"/>
      <c r="I67" s="6"/>
      <c r="J67" s="6"/>
    </row>
    <row r="68" spans="1:10">
      <c r="A68" s="6" t="s">
        <v>13</v>
      </c>
      <c r="B68" s="6" t="s">
        <v>155</v>
      </c>
      <c r="C68" s="6"/>
      <c r="D68" s="6"/>
      <c r="E68" s="6"/>
      <c r="F68" s="6"/>
      <c r="G68" s="6"/>
      <c r="H68" s="6"/>
      <c r="I68" s="6"/>
      <c r="J68" s="6"/>
    </row>
    <row r="69" spans="1:10">
      <c r="A69" s="6"/>
      <c r="B69" s="6"/>
      <c r="C69" s="6"/>
      <c r="D69" s="6"/>
      <c r="E69" s="6"/>
      <c r="F69" s="6"/>
      <c r="G69" s="6"/>
      <c r="H69" s="6"/>
      <c r="I69" s="6"/>
      <c r="J69" s="6"/>
    </row>
  </sheetData>
  <mergeCells count="11">
    <mergeCell ref="A49:E49"/>
    <mergeCell ref="A56:E56"/>
    <mergeCell ref="A46:F46"/>
    <mergeCell ref="A47:F47"/>
    <mergeCell ref="A48:F48"/>
    <mergeCell ref="A21:E21"/>
    <mergeCell ref="A22:E22"/>
    <mergeCell ref="A23:E23"/>
    <mergeCell ref="A35:E35"/>
    <mergeCell ref="A36:E36"/>
    <mergeCell ref="A37:E3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3524-A213-47FA-A7E7-D0726A831415}">
  <dimension ref="A1:M46"/>
  <sheetViews>
    <sheetView workbookViewId="0">
      <selection activeCell="E8" sqref="E8"/>
    </sheetView>
  </sheetViews>
  <sheetFormatPr defaultRowHeight="15.5"/>
  <cols>
    <col min="1" max="3" width="8.7265625" style="2"/>
    <col min="4" max="4" width="10.453125" style="2" customWidth="1"/>
    <col min="5" max="5" width="12.36328125" style="2" customWidth="1"/>
    <col min="6" max="6" width="11.26953125" style="2" customWidth="1"/>
    <col min="7" max="7" width="8.7265625" style="2"/>
    <col min="8" max="8" width="10.08984375" style="2" customWidth="1"/>
    <col min="9" max="16384" width="8.7265625" style="2"/>
  </cols>
  <sheetData>
    <row r="1" spans="1:13">
      <c r="A1" s="55" t="s">
        <v>153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3" spans="1:13">
      <c r="A3" s="39" t="s">
        <v>131</v>
      </c>
      <c r="B3" s="39"/>
      <c r="C3" s="39"/>
      <c r="D3" s="39"/>
      <c r="E3" s="39"/>
    </row>
    <row r="4" spans="1:13">
      <c r="A4" s="40" t="s">
        <v>132</v>
      </c>
      <c r="B4" s="40"/>
      <c r="C4" s="40"/>
      <c r="D4" s="40"/>
      <c r="E4" s="40"/>
    </row>
    <row r="5" spans="1:13" ht="16" thickBot="1">
      <c r="A5" s="54" t="s">
        <v>133</v>
      </c>
      <c r="B5" s="54"/>
      <c r="C5" s="54"/>
      <c r="D5" s="54"/>
      <c r="E5" s="54"/>
    </row>
    <row r="6" spans="1:13">
      <c r="A6" s="61"/>
      <c r="B6" s="61"/>
      <c r="C6" s="61"/>
      <c r="D6" s="61"/>
      <c r="E6" s="61"/>
    </row>
    <row r="7" spans="1:13">
      <c r="A7" s="2" t="s">
        <v>134</v>
      </c>
    </row>
    <row r="8" spans="1:13">
      <c r="A8" s="2" t="s">
        <v>135</v>
      </c>
      <c r="E8" s="24">
        <v>6500</v>
      </c>
    </row>
    <row r="9" spans="1:13">
      <c r="A9" s="2" t="s">
        <v>4</v>
      </c>
    </row>
    <row r="10" spans="1:13">
      <c r="A10" s="2" t="s">
        <v>136</v>
      </c>
      <c r="D10" s="24">
        <v>1600</v>
      </c>
      <c r="E10" s="38"/>
    </row>
    <row r="11" spans="1:13">
      <c r="A11" s="2" t="s">
        <v>137</v>
      </c>
      <c r="D11" s="59">
        <v>500</v>
      </c>
      <c r="E11" s="38"/>
    </row>
    <row r="12" spans="1:13">
      <c r="A12" s="2" t="s">
        <v>138</v>
      </c>
      <c r="D12" s="59">
        <v>350</v>
      </c>
      <c r="E12" s="38"/>
    </row>
    <row r="13" spans="1:13">
      <c r="A13" s="2" t="s">
        <v>139</v>
      </c>
      <c r="D13" s="38"/>
      <c r="E13" s="25">
        <f>SUM(D10:D12)</f>
        <v>2450</v>
      </c>
    </row>
    <row r="14" spans="1:13" ht="16" thickBot="1">
      <c r="A14" s="2" t="s">
        <v>7</v>
      </c>
      <c r="E14" s="26">
        <f>E8-E13</f>
        <v>4050</v>
      </c>
    </row>
    <row r="15" spans="1:13" ht="16" thickTop="1"/>
    <row r="17" spans="1:6">
      <c r="A17" s="39" t="s">
        <v>131</v>
      </c>
      <c r="B17" s="39"/>
      <c r="C17" s="39"/>
      <c r="D17" s="39"/>
      <c r="E17" s="39"/>
    </row>
    <row r="18" spans="1:6">
      <c r="A18" s="40" t="s">
        <v>62</v>
      </c>
      <c r="B18" s="40"/>
      <c r="C18" s="40"/>
      <c r="D18" s="40"/>
      <c r="E18" s="40"/>
    </row>
    <row r="19" spans="1:6" ht="16" thickBot="1">
      <c r="A19" s="54" t="s">
        <v>133</v>
      </c>
      <c r="B19" s="54"/>
      <c r="C19" s="54"/>
      <c r="D19" s="54"/>
      <c r="E19" s="54"/>
    </row>
    <row r="20" spans="1:6">
      <c r="A20" s="2" t="s">
        <v>140</v>
      </c>
      <c r="E20" s="24">
        <v>0</v>
      </c>
    </row>
    <row r="21" spans="1:6">
      <c r="A21" s="2" t="s">
        <v>141</v>
      </c>
      <c r="E21" s="25">
        <v>12000</v>
      </c>
    </row>
    <row r="22" spans="1:6" ht="16" thickBot="1">
      <c r="A22" s="2" t="s">
        <v>142</v>
      </c>
      <c r="E22" s="27">
        <v>4050</v>
      </c>
    </row>
    <row r="23" spans="1:6">
      <c r="E23" s="25">
        <f>SUM(E20:E22)</f>
        <v>16050</v>
      </c>
    </row>
    <row r="24" spans="1:6">
      <c r="A24" s="2" t="s">
        <v>66</v>
      </c>
      <c r="E24" s="28">
        <v>1300</v>
      </c>
    </row>
    <row r="25" spans="1:6" ht="16" thickBot="1">
      <c r="A25" s="2" t="s">
        <v>143</v>
      </c>
      <c r="E25" s="26">
        <f>E23-E24</f>
        <v>14750</v>
      </c>
    </row>
    <row r="26" spans="1:6" ht="16" thickTop="1"/>
    <row r="28" spans="1:6">
      <c r="A28" s="39" t="s">
        <v>131</v>
      </c>
      <c r="B28" s="39"/>
      <c r="C28" s="39"/>
      <c r="D28" s="39"/>
      <c r="E28" s="39"/>
      <c r="F28" s="39"/>
    </row>
    <row r="29" spans="1:6">
      <c r="A29" s="40" t="s">
        <v>29</v>
      </c>
      <c r="B29" s="40"/>
      <c r="C29" s="40"/>
      <c r="D29" s="40"/>
      <c r="E29" s="40"/>
      <c r="F29" s="40"/>
    </row>
    <row r="30" spans="1:6" ht="16" thickBot="1">
      <c r="A30" s="54" t="s">
        <v>144</v>
      </c>
      <c r="B30" s="54"/>
      <c r="C30" s="54"/>
      <c r="D30" s="54"/>
      <c r="E30" s="54"/>
      <c r="F30" s="54"/>
    </row>
    <row r="31" spans="1:6">
      <c r="A31" s="62" t="s">
        <v>31</v>
      </c>
      <c r="B31" s="62"/>
      <c r="C31" s="62"/>
      <c r="D31" s="62"/>
      <c r="E31" s="62"/>
    </row>
    <row r="32" spans="1:6">
      <c r="A32" s="2" t="s">
        <v>32</v>
      </c>
      <c r="F32" s="24">
        <v>10150</v>
      </c>
    </row>
    <row r="33" spans="1:6">
      <c r="A33" s="2" t="s">
        <v>24</v>
      </c>
      <c r="F33" s="25">
        <v>2800</v>
      </c>
    </row>
    <row r="34" spans="1:6">
      <c r="A34" s="2" t="s">
        <v>123</v>
      </c>
      <c r="F34" s="25">
        <v>2000</v>
      </c>
    </row>
    <row r="35" spans="1:6">
      <c r="A35" s="2" t="s">
        <v>34</v>
      </c>
      <c r="F35" s="28">
        <v>10000</v>
      </c>
    </row>
    <row r="36" spans="1:6" ht="16" thickBot="1">
      <c r="A36" s="2" t="s">
        <v>150</v>
      </c>
      <c r="F36" s="26">
        <f>SUM(F32:F35)</f>
        <v>24950</v>
      </c>
    </row>
    <row r="37" spans="1:6" ht="16" thickTop="1"/>
    <row r="38" spans="1:6">
      <c r="A38" s="40" t="s">
        <v>35</v>
      </c>
      <c r="B38" s="40"/>
      <c r="C38" s="40"/>
      <c r="D38" s="40"/>
      <c r="E38" s="40"/>
    </row>
    <row r="39" spans="1:6">
      <c r="A39" s="2" t="s">
        <v>36</v>
      </c>
    </row>
    <row r="40" spans="1:6">
      <c r="A40" s="2" t="s">
        <v>145</v>
      </c>
      <c r="E40" s="24">
        <v>9000</v>
      </c>
    </row>
    <row r="41" spans="1:6" ht="16" thickBot="1">
      <c r="A41" s="2" t="s">
        <v>146</v>
      </c>
      <c r="E41" s="27">
        <v>1200</v>
      </c>
    </row>
    <row r="42" spans="1:6">
      <c r="A42" s="2" t="s">
        <v>147</v>
      </c>
      <c r="F42" s="24">
        <f>SUM(E40:E41)</f>
        <v>10200</v>
      </c>
    </row>
    <row r="43" spans="1:6">
      <c r="A43" s="2" t="s">
        <v>148</v>
      </c>
    </row>
    <row r="44" spans="1:6" ht="16" thickBot="1">
      <c r="A44" s="2" t="s">
        <v>149</v>
      </c>
      <c r="F44" s="27">
        <v>14750</v>
      </c>
    </row>
    <row r="45" spans="1:6" ht="16" thickBot="1">
      <c r="A45" s="2" t="s">
        <v>151</v>
      </c>
      <c r="F45" s="26">
        <f>SUM(F42:F44)</f>
        <v>24950</v>
      </c>
    </row>
    <row r="46" spans="1:6" ht="16" thickTop="1"/>
  </sheetData>
  <mergeCells count="11">
    <mergeCell ref="A28:F28"/>
    <mergeCell ref="A29:F29"/>
    <mergeCell ref="A30:F30"/>
    <mergeCell ref="A31:E31"/>
    <mergeCell ref="A38:E38"/>
    <mergeCell ref="A3:E3"/>
    <mergeCell ref="A4:E4"/>
    <mergeCell ref="A5:E5"/>
    <mergeCell ref="A17:E17"/>
    <mergeCell ref="A18:E18"/>
    <mergeCell ref="A19:E1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E91F6-EAC0-4BE4-9536-322C2F1D97FB}">
  <dimension ref="A1:M52"/>
  <sheetViews>
    <sheetView topLeftCell="A34" workbookViewId="0">
      <selection activeCell="K53" sqref="K53"/>
    </sheetView>
  </sheetViews>
  <sheetFormatPr defaultRowHeight="15.5"/>
  <cols>
    <col min="1" max="1" width="6.36328125" style="2" customWidth="1"/>
    <col min="2" max="3" width="8.7265625" style="2"/>
    <col min="4" max="4" width="11.54296875" style="2" customWidth="1"/>
    <col min="5" max="5" width="12.1796875" style="2" customWidth="1"/>
    <col min="6" max="7" width="8.7265625" style="2"/>
    <col min="8" max="8" width="10.08984375" style="2" customWidth="1"/>
    <col min="9" max="16384" width="8.7265625" style="2"/>
  </cols>
  <sheetData>
    <row r="1" spans="1:13">
      <c r="A1" s="55" t="s">
        <v>152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>
      <c r="A2" s="7" t="s">
        <v>154</v>
      </c>
      <c r="B2" s="3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>
      <c r="A3" s="3" t="s">
        <v>1</v>
      </c>
      <c r="B3" s="3" t="s">
        <v>157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>
      <c r="A4" s="3" t="s">
        <v>13</v>
      </c>
      <c r="B4" s="3" t="s">
        <v>155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>
      <c r="A5" s="3"/>
      <c r="B5" s="3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7" spans="1:13">
      <c r="A7" s="39" t="s">
        <v>131</v>
      </c>
      <c r="B7" s="39"/>
      <c r="C7" s="39"/>
      <c r="D7" s="39"/>
      <c r="E7" s="39"/>
    </row>
    <row r="8" spans="1:13">
      <c r="A8" s="40" t="s">
        <v>132</v>
      </c>
      <c r="B8" s="40"/>
      <c r="C8" s="40"/>
      <c r="D8" s="40"/>
      <c r="E8" s="40"/>
    </row>
    <row r="9" spans="1:13" ht="16" thickBot="1">
      <c r="A9" s="54" t="s">
        <v>133</v>
      </c>
      <c r="B9" s="54"/>
      <c r="C9" s="54"/>
      <c r="D9" s="54"/>
      <c r="E9" s="54"/>
    </row>
    <row r="10" spans="1:13">
      <c r="A10" s="61"/>
      <c r="B10" s="61"/>
      <c r="C10" s="61"/>
      <c r="D10" s="61"/>
      <c r="E10" s="61"/>
    </row>
    <row r="11" spans="1:13">
      <c r="A11" s="2" t="s">
        <v>134</v>
      </c>
    </row>
    <row r="12" spans="1:13">
      <c r="A12" s="2" t="s">
        <v>135</v>
      </c>
      <c r="E12" s="36">
        <v>8000</v>
      </c>
    </row>
    <row r="13" spans="1:13">
      <c r="A13" s="2" t="s">
        <v>4</v>
      </c>
    </row>
    <row r="14" spans="1:13">
      <c r="A14" s="2" t="s">
        <v>136</v>
      </c>
      <c r="D14" s="64">
        <v>1600</v>
      </c>
      <c r="E14" s="38"/>
    </row>
    <row r="15" spans="1:13">
      <c r="A15" s="2" t="s">
        <v>137</v>
      </c>
      <c r="D15" s="59">
        <v>500</v>
      </c>
      <c r="E15" s="38"/>
    </row>
    <row r="16" spans="1:13">
      <c r="A16" s="2" t="s">
        <v>138</v>
      </c>
      <c r="D16" s="59">
        <v>350</v>
      </c>
      <c r="E16" s="38"/>
    </row>
    <row r="17" spans="1:6">
      <c r="A17" s="2" t="s">
        <v>139</v>
      </c>
      <c r="D17" s="38"/>
      <c r="E17" s="65">
        <f>SUM(D14:D16)</f>
        <v>2450</v>
      </c>
    </row>
    <row r="18" spans="1:6" ht="16" thickBot="1">
      <c r="A18" s="2" t="s">
        <v>7</v>
      </c>
      <c r="E18" s="34">
        <f>E12-E17</f>
        <v>5550</v>
      </c>
    </row>
    <row r="19" spans="1:6" ht="16" thickTop="1"/>
    <row r="21" spans="1:6">
      <c r="A21" s="39" t="s">
        <v>131</v>
      </c>
      <c r="B21" s="39"/>
      <c r="C21" s="39"/>
      <c r="D21" s="39"/>
      <c r="E21" s="39"/>
    </row>
    <row r="22" spans="1:6">
      <c r="A22" s="40" t="s">
        <v>62</v>
      </c>
      <c r="B22" s="40"/>
      <c r="C22" s="40"/>
      <c r="D22" s="40"/>
      <c r="E22" s="40"/>
    </row>
    <row r="23" spans="1:6" ht="16" thickBot="1">
      <c r="A23" s="54" t="s">
        <v>133</v>
      </c>
      <c r="B23" s="54"/>
      <c r="C23" s="54"/>
      <c r="D23" s="54"/>
      <c r="E23" s="54"/>
    </row>
    <row r="24" spans="1:6">
      <c r="A24" s="2" t="s">
        <v>140</v>
      </c>
      <c r="E24" s="24">
        <v>0</v>
      </c>
    </row>
    <row r="25" spans="1:6">
      <c r="A25" s="2" t="s">
        <v>141</v>
      </c>
      <c r="E25" s="25">
        <v>12000</v>
      </c>
    </row>
    <row r="26" spans="1:6" ht="16" thickBot="1">
      <c r="A26" s="2" t="s">
        <v>142</v>
      </c>
      <c r="E26" s="35">
        <f>E18</f>
        <v>5550</v>
      </c>
    </row>
    <row r="27" spans="1:6">
      <c r="E27" s="33">
        <f>SUM(E24:E26)</f>
        <v>17550</v>
      </c>
    </row>
    <row r="28" spans="1:6">
      <c r="A28" s="2" t="s">
        <v>66</v>
      </c>
      <c r="E28" s="37">
        <v>3000</v>
      </c>
    </row>
    <row r="29" spans="1:6" ht="16" thickBot="1">
      <c r="A29" s="2" t="s">
        <v>143</v>
      </c>
      <c r="E29" s="34">
        <f>E27-E28</f>
        <v>14550</v>
      </c>
    </row>
    <row r="30" spans="1:6" ht="16" thickTop="1"/>
    <row r="32" spans="1:6">
      <c r="A32" s="39" t="s">
        <v>131</v>
      </c>
      <c r="B32" s="39"/>
      <c r="C32" s="39"/>
      <c r="D32" s="39"/>
      <c r="E32" s="39"/>
      <c r="F32" s="39"/>
    </row>
    <row r="33" spans="1:6">
      <c r="A33" s="40" t="s">
        <v>29</v>
      </c>
      <c r="B33" s="40"/>
      <c r="C33" s="40"/>
      <c r="D33" s="40"/>
      <c r="E33" s="40"/>
      <c r="F33" s="40"/>
    </row>
    <row r="34" spans="1:6" ht="16" thickBot="1">
      <c r="A34" s="54" t="s">
        <v>144</v>
      </c>
      <c r="B34" s="54"/>
      <c r="C34" s="54"/>
      <c r="D34" s="54"/>
      <c r="E34" s="54"/>
      <c r="F34" s="54"/>
    </row>
    <row r="35" spans="1:6">
      <c r="A35" s="62" t="s">
        <v>31</v>
      </c>
      <c r="B35" s="62"/>
      <c r="C35" s="62"/>
      <c r="D35" s="62"/>
      <c r="E35" s="62"/>
    </row>
    <row r="36" spans="1:6">
      <c r="A36" s="2" t="s">
        <v>32</v>
      </c>
      <c r="F36" s="36">
        <v>8450</v>
      </c>
    </row>
    <row r="37" spans="1:6">
      <c r="A37" s="2" t="s">
        <v>24</v>
      </c>
      <c r="F37" s="33">
        <v>4300</v>
      </c>
    </row>
    <row r="38" spans="1:6">
      <c r="A38" s="2" t="s">
        <v>123</v>
      </c>
      <c r="F38" s="25">
        <v>2000</v>
      </c>
    </row>
    <row r="39" spans="1:6">
      <c r="A39" s="2" t="s">
        <v>34</v>
      </c>
      <c r="F39" s="28">
        <v>10000</v>
      </c>
    </row>
    <row r="40" spans="1:6" ht="16" thickBot="1">
      <c r="A40" s="2" t="s">
        <v>150</v>
      </c>
      <c r="F40" s="34">
        <f>SUM(F36:F39)</f>
        <v>24750</v>
      </c>
    </row>
    <row r="41" spans="1:6" ht="16" thickTop="1"/>
    <row r="42" spans="1:6">
      <c r="A42" s="40" t="s">
        <v>35</v>
      </c>
      <c r="B42" s="40"/>
      <c r="C42" s="40"/>
      <c r="D42" s="40"/>
      <c r="E42" s="40"/>
    </row>
    <row r="43" spans="1:6">
      <c r="A43" s="2" t="s">
        <v>36</v>
      </c>
    </row>
    <row r="44" spans="1:6">
      <c r="A44" s="2" t="s">
        <v>145</v>
      </c>
      <c r="E44" s="24">
        <v>9000</v>
      </c>
    </row>
    <row r="45" spans="1:6" ht="16" thickBot="1">
      <c r="A45" s="2" t="s">
        <v>146</v>
      </c>
      <c r="E45" s="27">
        <v>1200</v>
      </c>
    </row>
    <row r="46" spans="1:6">
      <c r="A46" s="2" t="s">
        <v>147</v>
      </c>
      <c r="F46" s="24">
        <f>SUM(E44:E45)</f>
        <v>10200</v>
      </c>
    </row>
    <row r="47" spans="1:6">
      <c r="A47" s="2" t="s">
        <v>148</v>
      </c>
    </row>
    <row r="48" spans="1:6" ht="16" thickBot="1">
      <c r="A48" s="2" t="s">
        <v>149</v>
      </c>
      <c r="F48" s="35">
        <f>E29</f>
        <v>14550</v>
      </c>
    </row>
    <row r="49" spans="1:6" ht="16" thickBot="1">
      <c r="A49" s="2" t="s">
        <v>151</v>
      </c>
      <c r="F49" s="34">
        <f>SUM(F46:F48)</f>
        <v>24750</v>
      </c>
    </row>
    <row r="50" spans="1:6" ht="16" thickTop="1"/>
    <row r="51" spans="1:6">
      <c r="A51" s="9" t="s">
        <v>158</v>
      </c>
    </row>
    <row r="52" spans="1:6">
      <c r="A52" s="9" t="s">
        <v>159</v>
      </c>
    </row>
  </sheetData>
  <mergeCells count="11">
    <mergeCell ref="A32:F32"/>
    <mergeCell ref="A33:F33"/>
    <mergeCell ref="A34:F34"/>
    <mergeCell ref="A35:E35"/>
    <mergeCell ref="A42:E42"/>
    <mergeCell ref="A7:E7"/>
    <mergeCell ref="A8:E8"/>
    <mergeCell ref="A9:E9"/>
    <mergeCell ref="A21:E21"/>
    <mergeCell ref="A22:E22"/>
    <mergeCell ref="A23:E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E2834-B028-44C5-9CB3-255D6DF5D5D1}">
  <dimension ref="A1:M42"/>
  <sheetViews>
    <sheetView topLeftCell="A31" workbookViewId="0">
      <selection activeCell="A39" sqref="A39:B42"/>
    </sheetView>
  </sheetViews>
  <sheetFormatPr defaultRowHeight="15.5"/>
  <cols>
    <col min="1" max="1" width="6.26953125" style="2" customWidth="1"/>
    <col min="2" max="5" width="8.7265625" style="2"/>
    <col min="6" max="6" width="11.54296875" style="2" customWidth="1"/>
    <col min="7" max="7" width="11.1796875" style="2" customWidth="1"/>
    <col min="8" max="16384" width="8.7265625" style="2"/>
  </cols>
  <sheetData>
    <row r="1" spans="1:13">
      <c r="A1" s="18" t="s">
        <v>160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3">
      <c r="A2" s="12" t="s">
        <v>161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3"/>
    </row>
    <row r="3" spans="1:13">
      <c r="A3" s="1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3"/>
    </row>
    <row r="4" spans="1:13">
      <c r="A4" s="12"/>
      <c r="B4" s="4" t="s">
        <v>88</v>
      </c>
      <c r="C4" s="4"/>
      <c r="D4" s="4"/>
      <c r="E4" s="4"/>
      <c r="F4" s="4"/>
      <c r="G4" s="19">
        <v>600000</v>
      </c>
      <c r="H4" s="4"/>
      <c r="I4" s="4"/>
      <c r="J4" s="4"/>
      <c r="K4" s="4"/>
      <c r="L4" s="4"/>
      <c r="M4" s="13"/>
    </row>
    <row r="5" spans="1:13">
      <c r="A5" s="12"/>
      <c r="B5" s="4" t="s">
        <v>162</v>
      </c>
      <c r="C5" s="4"/>
      <c r="D5" s="4"/>
      <c r="E5" s="4"/>
      <c r="F5" s="4"/>
      <c r="G5" s="20">
        <v>280000</v>
      </c>
      <c r="H5" s="4"/>
      <c r="I5" s="4"/>
      <c r="J5" s="4"/>
      <c r="K5" s="4"/>
      <c r="L5" s="4"/>
      <c r="M5" s="13"/>
    </row>
    <row r="6" spans="1:13">
      <c r="A6" s="12"/>
      <c r="B6" s="4" t="s">
        <v>90</v>
      </c>
      <c r="C6" s="4"/>
      <c r="D6" s="4"/>
      <c r="E6" s="4"/>
      <c r="F6" s="4"/>
      <c r="G6" s="20">
        <v>115000</v>
      </c>
      <c r="H6" s="4"/>
      <c r="I6" s="4"/>
      <c r="J6" s="4"/>
      <c r="K6" s="4"/>
      <c r="L6" s="4"/>
      <c r="M6" s="13"/>
    </row>
    <row r="7" spans="1:13">
      <c r="A7" s="12"/>
      <c r="B7" s="4" t="s">
        <v>91</v>
      </c>
      <c r="C7" s="4"/>
      <c r="D7" s="4"/>
      <c r="E7" s="4"/>
      <c r="F7" s="4"/>
      <c r="G7" s="20">
        <v>18000</v>
      </c>
      <c r="H7" s="4"/>
      <c r="I7" s="4"/>
      <c r="J7" s="4"/>
      <c r="K7" s="4"/>
      <c r="L7" s="4"/>
      <c r="M7" s="13"/>
    </row>
    <row r="8" spans="1:13">
      <c r="A8" s="12"/>
      <c r="B8" s="4" t="s">
        <v>92</v>
      </c>
      <c r="C8" s="4"/>
      <c r="D8" s="4"/>
      <c r="E8" s="4"/>
      <c r="F8" s="4"/>
      <c r="G8" s="20">
        <v>430000</v>
      </c>
      <c r="H8" s="4"/>
      <c r="I8" s="4"/>
      <c r="J8" s="4"/>
      <c r="K8" s="4"/>
      <c r="L8" s="4"/>
      <c r="M8" s="13"/>
    </row>
    <row r="9" spans="1:13">
      <c r="A9" s="12"/>
      <c r="B9" s="4" t="s">
        <v>163</v>
      </c>
      <c r="C9" s="4"/>
      <c r="D9" s="4"/>
      <c r="E9" s="4"/>
      <c r="F9" s="4"/>
      <c r="G9" s="20">
        <v>30000</v>
      </c>
      <c r="H9" s="4"/>
      <c r="I9" s="4"/>
      <c r="J9" s="4"/>
      <c r="K9" s="4"/>
      <c r="L9" s="4"/>
      <c r="M9" s="13"/>
    </row>
    <row r="10" spans="1:13">
      <c r="A10" s="1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13"/>
    </row>
    <row r="11" spans="1:13">
      <c r="A11" s="46" t="s">
        <v>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13"/>
    </row>
    <row r="12" spans="1:13">
      <c r="A12" s="12" t="s">
        <v>174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3"/>
    </row>
    <row r="13" spans="1:13">
      <c r="A13" s="1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3"/>
    </row>
    <row r="14" spans="1:13">
      <c r="A14" s="53" t="s">
        <v>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3"/>
    </row>
    <row r="15" spans="1:13" ht="16" thickBot="1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6"/>
    </row>
    <row r="18" spans="1:7">
      <c r="A18" s="39" t="s">
        <v>164</v>
      </c>
      <c r="B18" s="39"/>
      <c r="C18" s="39"/>
      <c r="D18" s="39"/>
      <c r="E18" s="39"/>
      <c r="F18" s="39"/>
      <c r="G18" s="39"/>
    </row>
    <row r="19" spans="1:7">
      <c r="A19" s="40" t="s">
        <v>96</v>
      </c>
      <c r="B19" s="40"/>
      <c r="C19" s="40"/>
      <c r="D19" s="40"/>
      <c r="E19" s="40"/>
      <c r="F19" s="40"/>
      <c r="G19" s="40"/>
    </row>
    <row r="20" spans="1:7" ht="16" thickBot="1">
      <c r="A20" s="54" t="s">
        <v>63</v>
      </c>
      <c r="B20" s="54"/>
      <c r="C20" s="54"/>
      <c r="D20" s="54"/>
      <c r="E20" s="54"/>
      <c r="F20" s="54"/>
      <c r="G20" s="54"/>
    </row>
    <row r="22" spans="1:7">
      <c r="A22" s="2" t="s">
        <v>98</v>
      </c>
    </row>
    <row r="23" spans="1:7">
      <c r="A23" s="2" t="s">
        <v>99</v>
      </c>
      <c r="G23" s="24" t="s">
        <v>5</v>
      </c>
    </row>
    <row r="24" spans="1:7" ht="16" thickBot="1">
      <c r="A24" s="2" t="s">
        <v>165</v>
      </c>
      <c r="G24" s="56" t="s">
        <v>5</v>
      </c>
    </row>
    <row r="25" spans="1:7">
      <c r="A25" s="2" t="s">
        <v>166</v>
      </c>
      <c r="G25" s="68" t="s">
        <v>6</v>
      </c>
    </row>
    <row r="27" spans="1:7">
      <c r="A27" s="2" t="s">
        <v>102</v>
      </c>
    </row>
    <row r="28" spans="1:7">
      <c r="A28" s="2" t="s">
        <v>167</v>
      </c>
      <c r="G28" s="57" t="s">
        <v>5</v>
      </c>
    </row>
    <row r="30" spans="1:7">
      <c r="A30" s="2" t="s">
        <v>104</v>
      </c>
    </row>
    <row r="31" spans="1:7">
      <c r="A31" s="2" t="s">
        <v>168</v>
      </c>
      <c r="F31" s="58" t="s">
        <v>5</v>
      </c>
    </row>
    <row r="32" spans="1:7" ht="16" thickBot="1">
      <c r="A32" s="2" t="s">
        <v>169</v>
      </c>
      <c r="F32" s="56" t="s">
        <v>5</v>
      </c>
    </row>
    <row r="33" spans="1:10" ht="16" thickBot="1">
      <c r="A33" s="2" t="s">
        <v>170</v>
      </c>
      <c r="G33" s="56" t="s">
        <v>6</v>
      </c>
    </row>
    <row r="34" spans="1:10">
      <c r="A34" s="2" t="s">
        <v>108</v>
      </c>
      <c r="G34" s="68" t="s">
        <v>6</v>
      </c>
    </row>
    <row r="35" spans="1:10" ht="16" thickBot="1">
      <c r="A35" s="2" t="s">
        <v>109</v>
      </c>
      <c r="G35" s="27" t="s">
        <v>5</v>
      </c>
    </row>
    <row r="36" spans="1:10" ht="16" thickBot="1">
      <c r="A36" s="2" t="s">
        <v>110</v>
      </c>
      <c r="G36" s="67" t="s">
        <v>6</v>
      </c>
    </row>
    <row r="37" spans="1:10" ht="16" thickTop="1"/>
    <row r="39" spans="1:10">
      <c r="A39" s="8" t="s">
        <v>173</v>
      </c>
      <c r="B39" s="6"/>
      <c r="C39" s="6"/>
      <c r="D39" s="6"/>
      <c r="E39" s="6"/>
      <c r="F39" s="6"/>
      <c r="G39" s="6"/>
      <c r="H39" s="6"/>
      <c r="I39" s="6"/>
      <c r="J39" s="6"/>
    </row>
    <row r="40" spans="1:10">
      <c r="A40" s="6" t="s">
        <v>1</v>
      </c>
      <c r="B40" s="6" t="s">
        <v>175</v>
      </c>
      <c r="C40" s="6"/>
      <c r="D40" s="6"/>
      <c r="E40" s="6"/>
      <c r="F40" s="6"/>
      <c r="G40" s="6"/>
      <c r="H40" s="6"/>
      <c r="I40" s="6"/>
      <c r="J40" s="6"/>
    </row>
    <row r="41" spans="1:10">
      <c r="A41" s="6" t="s">
        <v>13</v>
      </c>
      <c r="B41" s="6" t="s">
        <v>176</v>
      </c>
      <c r="C41" s="6"/>
      <c r="D41" s="6"/>
      <c r="E41" s="6"/>
      <c r="F41" s="6"/>
      <c r="G41" s="6"/>
      <c r="H41" s="6"/>
      <c r="I41" s="6"/>
      <c r="J41" s="6"/>
    </row>
    <row r="42" spans="1:10">
      <c r="A42" s="6"/>
      <c r="B42" s="6"/>
      <c r="C42" s="6"/>
      <c r="D42" s="6"/>
      <c r="E42" s="6"/>
      <c r="F42" s="6"/>
      <c r="G42" s="6"/>
      <c r="H42" s="6"/>
      <c r="I42" s="6"/>
      <c r="J42" s="6"/>
    </row>
  </sheetData>
  <mergeCells count="3">
    <mergeCell ref="A18:G18"/>
    <mergeCell ref="A19:G19"/>
    <mergeCell ref="A20:G2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07052-46B6-4133-8C36-A70D63815326}">
  <dimension ref="A1:M22"/>
  <sheetViews>
    <sheetView topLeftCell="A4" workbookViewId="0">
      <selection activeCell="G19" sqref="G19"/>
    </sheetView>
  </sheetViews>
  <sheetFormatPr defaultRowHeight="15.5"/>
  <cols>
    <col min="1" max="5" width="8.7265625" style="2"/>
    <col min="6" max="6" width="9" style="2" bestFit="1" customWidth="1"/>
    <col min="7" max="7" width="9.6328125" style="2" bestFit="1" customWidth="1"/>
    <col min="8" max="16384" width="8.7265625" style="2"/>
  </cols>
  <sheetData>
    <row r="1" spans="1:13">
      <c r="A1" s="55" t="s">
        <v>171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3" spans="1:13">
      <c r="A3" s="39" t="s">
        <v>164</v>
      </c>
      <c r="B3" s="39"/>
      <c r="C3" s="39"/>
      <c r="D3" s="39"/>
      <c r="E3" s="39"/>
      <c r="F3" s="39"/>
      <c r="G3" s="39"/>
    </row>
    <row r="4" spans="1:13">
      <c r="A4" s="40" t="s">
        <v>96</v>
      </c>
      <c r="B4" s="40"/>
      <c r="C4" s="40"/>
      <c r="D4" s="40"/>
      <c r="E4" s="40"/>
      <c r="F4" s="40"/>
      <c r="G4" s="40"/>
    </row>
    <row r="5" spans="1:13" ht="16" thickBot="1">
      <c r="A5" s="54" t="s">
        <v>63</v>
      </c>
      <c r="B5" s="54"/>
      <c r="C5" s="54"/>
      <c r="D5" s="54"/>
      <c r="E5" s="54"/>
      <c r="F5" s="54"/>
      <c r="G5" s="54"/>
    </row>
    <row r="7" spans="1:13">
      <c r="A7" s="2" t="s">
        <v>98</v>
      </c>
    </row>
    <row r="8" spans="1:13">
      <c r="A8" s="2" t="s">
        <v>99</v>
      </c>
      <c r="G8" s="24">
        <v>600000</v>
      </c>
    </row>
    <row r="9" spans="1:13" ht="16" thickBot="1">
      <c r="A9" s="2" t="s">
        <v>165</v>
      </c>
      <c r="G9" s="56">
        <v>-430000</v>
      </c>
    </row>
    <row r="10" spans="1:13">
      <c r="A10" s="2" t="s">
        <v>166</v>
      </c>
      <c r="G10" s="63">
        <f>SUM(G8:G9)</f>
        <v>170000</v>
      </c>
    </row>
    <row r="12" spans="1:13">
      <c r="A12" s="2" t="s">
        <v>102</v>
      </c>
    </row>
    <row r="13" spans="1:13">
      <c r="A13" s="2" t="s">
        <v>167</v>
      </c>
      <c r="G13" s="57">
        <v>-115000</v>
      </c>
    </row>
    <row r="15" spans="1:13">
      <c r="A15" s="2" t="s">
        <v>104</v>
      </c>
    </row>
    <row r="16" spans="1:13">
      <c r="A16" s="2" t="s">
        <v>168</v>
      </c>
      <c r="F16" s="24">
        <v>280000</v>
      </c>
    </row>
    <row r="17" spans="1:7" ht="16" thickBot="1">
      <c r="A17" s="2" t="s">
        <v>169</v>
      </c>
      <c r="F17" s="56">
        <v>-18000</v>
      </c>
    </row>
    <row r="18" spans="1:7" ht="16" thickBot="1">
      <c r="A18" s="2" t="s">
        <v>170</v>
      </c>
      <c r="G18" s="27">
        <f>SUM(F16:F17)</f>
        <v>262000</v>
      </c>
    </row>
    <row r="19" spans="1:7">
      <c r="A19" s="2" t="s">
        <v>108</v>
      </c>
      <c r="G19" s="63">
        <f>G10+G13+G18</f>
        <v>317000</v>
      </c>
    </row>
    <row r="20" spans="1:7" ht="16" thickBot="1">
      <c r="A20" s="2" t="s">
        <v>109</v>
      </c>
      <c r="G20" s="27">
        <v>30000</v>
      </c>
    </row>
    <row r="21" spans="1:7" ht="16" thickBot="1">
      <c r="A21" s="2" t="s">
        <v>110</v>
      </c>
      <c r="G21" s="67">
        <f>SUM(G19:G20)</f>
        <v>347000</v>
      </c>
    </row>
    <row r="22" spans="1:7" ht="16" thickTop="1"/>
  </sheetData>
  <mergeCells count="3">
    <mergeCell ref="A3:G3"/>
    <mergeCell ref="A4:G4"/>
    <mergeCell ref="A5:G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B30B7-7B53-41A0-9085-A54B3F199B0C}">
  <dimension ref="A1:M34"/>
  <sheetViews>
    <sheetView tabSelected="1" topLeftCell="A16" workbookViewId="0">
      <selection activeCell="B27" sqref="B27:B34"/>
    </sheetView>
  </sheetViews>
  <sheetFormatPr defaultRowHeight="15.5"/>
  <cols>
    <col min="1" max="1" width="5.90625" style="2" customWidth="1"/>
    <col min="2" max="5" width="8.7265625" style="2"/>
    <col min="6" max="6" width="9" style="2" bestFit="1" customWidth="1"/>
    <col min="7" max="7" width="9.6328125" style="2" bestFit="1" customWidth="1"/>
    <col min="8" max="16384" width="8.7265625" style="2"/>
  </cols>
  <sheetData>
    <row r="1" spans="1:13">
      <c r="A1" s="55" t="s">
        <v>172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>
      <c r="A2" s="7" t="s">
        <v>173</v>
      </c>
      <c r="B2" s="3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>
      <c r="A3" s="3" t="s">
        <v>1</v>
      </c>
      <c r="B3" s="3" t="s">
        <v>175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>
      <c r="A4" s="3" t="s">
        <v>13</v>
      </c>
      <c r="B4" s="3" t="s">
        <v>176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>
      <c r="A5" s="3"/>
      <c r="B5" s="3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7" spans="1:13">
      <c r="A7" s="39" t="s">
        <v>164</v>
      </c>
      <c r="B7" s="39"/>
      <c r="C7" s="39"/>
      <c r="D7" s="39"/>
      <c r="E7" s="39"/>
      <c r="F7" s="39"/>
      <c r="G7" s="39"/>
    </row>
    <row r="8" spans="1:13">
      <c r="A8" s="40" t="s">
        <v>96</v>
      </c>
      <c r="B8" s="40"/>
      <c r="C8" s="40"/>
      <c r="D8" s="40"/>
      <c r="E8" s="40"/>
      <c r="F8" s="40"/>
      <c r="G8" s="40"/>
    </row>
    <row r="9" spans="1:13" ht="16" thickBot="1">
      <c r="A9" s="54" t="s">
        <v>63</v>
      </c>
      <c r="B9" s="54"/>
      <c r="C9" s="54"/>
      <c r="D9" s="54"/>
      <c r="E9" s="54"/>
      <c r="F9" s="54"/>
      <c r="G9" s="54"/>
    </row>
    <row r="11" spans="1:13">
      <c r="A11" s="2" t="s">
        <v>98</v>
      </c>
    </row>
    <row r="12" spans="1:13">
      <c r="A12" s="2" t="s">
        <v>99</v>
      </c>
      <c r="G12" s="24">
        <v>600000</v>
      </c>
    </row>
    <row r="13" spans="1:13" ht="16" thickBot="1">
      <c r="A13" s="2" t="s">
        <v>165</v>
      </c>
      <c r="G13" s="69">
        <v>-450000</v>
      </c>
    </row>
    <row r="14" spans="1:13">
      <c r="A14" s="2" t="s">
        <v>166</v>
      </c>
      <c r="G14" s="70">
        <f>SUM(G12:G13)</f>
        <v>150000</v>
      </c>
    </row>
    <row r="16" spans="1:13">
      <c r="A16" s="2" t="s">
        <v>102</v>
      </c>
    </row>
    <row r="17" spans="1:7">
      <c r="A17" s="2" t="s">
        <v>167</v>
      </c>
      <c r="G17" s="57">
        <v>-115000</v>
      </c>
    </row>
    <row r="19" spans="1:7">
      <c r="A19" s="2" t="s">
        <v>104</v>
      </c>
    </row>
    <row r="20" spans="1:7">
      <c r="A20" s="2" t="s">
        <v>168</v>
      </c>
      <c r="F20" s="24">
        <v>280000</v>
      </c>
    </row>
    <row r="21" spans="1:7" ht="16" thickBot="1">
      <c r="A21" s="2" t="s">
        <v>169</v>
      </c>
      <c r="F21" s="69">
        <v>-25000</v>
      </c>
    </row>
    <row r="22" spans="1:7" ht="16" thickBot="1">
      <c r="A22" s="2" t="s">
        <v>170</v>
      </c>
      <c r="G22" s="35">
        <f>SUM(F20:F21)</f>
        <v>255000</v>
      </c>
    </row>
    <row r="23" spans="1:7">
      <c r="A23" s="2" t="s">
        <v>108</v>
      </c>
      <c r="G23" s="70">
        <f>G14+G17+G22</f>
        <v>290000</v>
      </c>
    </row>
    <row r="24" spans="1:7" ht="16" thickBot="1">
      <c r="A24" s="2" t="s">
        <v>109</v>
      </c>
      <c r="G24" s="27">
        <v>30000</v>
      </c>
    </row>
    <row r="25" spans="1:7" ht="16" thickBot="1">
      <c r="A25" s="2" t="s">
        <v>110</v>
      </c>
      <c r="G25" s="71">
        <f>SUM(G23:G24)</f>
        <v>320000</v>
      </c>
    </row>
    <row r="26" spans="1:7" ht="16" thickTop="1"/>
    <row r="27" spans="1:7">
      <c r="B27" s="9" t="s">
        <v>177</v>
      </c>
    </row>
    <row r="28" spans="1:7">
      <c r="B28" s="9" t="s">
        <v>178</v>
      </c>
    </row>
    <row r="29" spans="1:7">
      <c r="B29" s="9"/>
    </row>
    <row r="30" spans="1:7">
      <c r="B30" s="9" t="s">
        <v>179</v>
      </c>
    </row>
    <row r="31" spans="1:7">
      <c r="B31" s="9" t="s">
        <v>180</v>
      </c>
    </row>
    <row r="32" spans="1:7">
      <c r="B32" s="9"/>
    </row>
    <row r="33" spans="2:2">
      <c r="B33" s="9" t="s">
        <v>181</v>
      </c>
    </row>
    <row r="34" spans="2:2">
      <c r="B34" s="9" t="s">
        <v>182</v>
      </c>
    </row>
  </sheetData>
  <mergeCells count="3">
    <mergeCell ref="A7:G7"/>
    <mergeCell ref="A8:G8"/>
    <mergeCell ref="A9:G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5ACE0-E84C-45FE-9707-6A4E77268DB8}">
  <dimension ref="A1:G27"/>
  <sheetViews>
    <sheetView topLeftCell="A22" workbookViewId="0">
      <selection activeCell="K22" sqref="K22"/>
    </sheetView>
  </sheetViews>
  <sheetFormatPr defaultRowHeight="15.5"/>
  <cols>
    <col min="1" max="1" width="5.36328125" style="2" customWidth="1"/>
    <col min="2" max="2" width="9.81640625" style="2" bestFit="1" customWidth="1"/>
    <col min="3" max="3" width="8.7265625" style="2"/>
    <col min="4" max="4" width="9.81640625" style="2" customWidth="1"/>
    <col min="5" max="5" width="10.7265625" style="2" customWidth="1"/>
    <col min="6" max="6" width="9.6328125" style="2" bestFit="1" customWidth="1"/>
    <col min="7" max="7" width="9" style="2" bestFit="1" customWidth="1"/>
    <col min="8" max="9" width="8.7265625" style="2"/>
    <col min="10" max="10" width="9.6328125" style="2" bestFit="1" customWidth="1"/>
    <col min="11" max="16384" width="8.7265625" style="2"/>
  </cols>
  <sheetData>
    <row r="1" spans="1:7">
      <c r="A1" s="1" t="s">
        <v>47</v>
      </c>
    </row>
    <row r="3" spans="1:7">
      <c r="A3" s="2" t="s">
        <v>1</v>
      </c>
      <c r="B3" s="2" t="s">
        <v>10</v>
      </c>
      <c r="D3" s="21">
        <v>205000</v>
      </c>
    </row>
    <row r="4" spans="1:7">
      <c r="B4" s="2" t="s">
        <v>4</v>
      </c>
      <c r="D4" s="23">
        <v>150000</v>
      </c>
    </row>
    <row r="5" spans="1:7" ht="16" thickBot="1">
      <c r="B5" s="2" t="s">
        <v>7</v>
      </c>
      <c r="D5" s="22">
        <f>D3-D4</f>
        <v>55000</v>
      </c>
    </row>
    <row r="6" spans="1:7" ht="16" thickTop="1">
      <c r="D6" s="29"/>
    </row>
    <row r="8" spans="1:7">
      <c r="A8" s="2" t="s">
        <v>2</v>
      </c>
      <c r="B8" s="39" t="s">
        <v>28</v>
      </c>
      <c r="C8" s="39"/>
      <c r="D8" s="39"/>
      <c r="E8" s="39"/>
      <c r="F8" s="39"/>
      <c r="G8" s="39"/>
    </row>
    <row r="9" spans="1:7">
      <c r="B9" s="39" t="s">
        <v>29</v>
      </c>
      <c r="C9" s="39"/>
      <c r="D9" s="39"/>
      <c r="E9" s="39"/>
      <c r="F9" s="39"/>
      <c r="G9" s="39"/>
    </row>
    <row r="10" spans="1:7" ht="16" thickBot="1">
      <c r="B10" s="66" t="s">
        <v>30</v>
      </c>
      <c r="C10" s="66"/>
      <c r="D10" s="66"/>
      <c r="E10" s="66"/>
      <c r="F10" s="66"/>
      <c r="G10" s="66"/>
    </row>
    <row r="11" spans="1:7">
      <c r="B11" s="61"/>
      <c r="C11" s="61"/>
      <c r="D11" s="61"/>
      <c r="E11" s="61"/>
      <c r="F11" s="61"/>
      <c r="G11" s="61"/>
    </row>
    <row r="12" spans="1:7">
      <c r="B12" s="40" t="s">
        <v>31</v>
      </c>
      <c r="C12" s="40"/>
      <c r="D12" s="40"/>
      <c r="E12" s="40"/>
      <c r="F12" s="40"/>
      <c r="G12" s="40"/>
    </row>
    <row r="13" spans="1:7">
      <c r="B13" s="2" t="s">
        <v>32</v>
      </c>
      <c r="G13" s="24">
        <v>23000</v>
      </c>
    </row>
    <row r="14" spans="1:7">
      <c r="B14" s="2" t="s">
        <v>33</v>
      </c>
      <c r="G14" s="25">
        <v>17500</v>
      </c>
    </row>
    <row r="15" spans="1:7">
      <c r="B15" s="2" t="s">
        <v>34</v>
      </c>
      <c r="G15" s="25">
        <v>105500</v>
      </c>
    </row>
    <row r="16" spans="1:7" ht="16" thickBot="1">
      <c r="C16" s="2" t="s">
        <v>40</v>
      </c>
      <c r="G16" s="26">
        <f>SUM(G13:G15)</f>
        <v>146000</v>
      </c>
    </row>
    <row r="17" spans="2:7" ht="16" thickTop="1"/>
    <row r="18" spans="2:7">
      <c r="B18" s="40" t="s">
        <v>35</v>
      </c>
      <c r="C18" s="40"/>
      <c r="D18" s="40"/>
      <c r="E18" s="40"/>
      <c r="F18" s="40"/>
      <c r="G18" s="40"/>
    </row>
    <row r="19" spans="2:7">
      <c r="B19" s="2" t="s">
        <v>36</v>
      </c>
    </row>
    <row r="20" spans="2:7">
      <c r="B20" s="2" t="s">
        <v>37</v>
      </c>
      <c r="F20" s="24">
        <v>60000</v>
      </c>
    </row>
    <row r="21" spans="2:7" ht="16" thickBot="1">
      <c r="B21" s="2" t="s">
        <v>38</v>
      </c>
      <c r="F21" s="27">
        <v>11000</v>
      </c>
    </row>
    <row r="22" spans="2:7">
      <c r="C22" s="2" t="s">
        <v>39</v>
      </c>
      <c r="G22" s="24">
        <f>SUM(F20:F21)</f>
        <v>71000</v>
      </c>
    </row>
    <row r="24" spans="2:7">
      <c r="B24" s="2" t="s">
        <v>41</v>
      </c>
    </row>
    <row r="25" spans="2:7">
      <c r="B25" s="2" t="s">
        <v>49</v>
      </c>
      <c r="G25" s="28">
        <v>75000</v>
      </c>
    </row>
    <row r="26" spans="2:7" ht="16" thickBot="1">
      <c r="C26" s="2" t="s">
        <v>43</v>
      </c>
      <c r="G26" s="26">
        <f>SUM(G22:G25)</f>
        <v>146000</v>
      </c>
    </row>
    <row r="27" spans="2:7" ht="16" thickTop="1"/>
  </sheetData>
  <mergeCells count="5">
    <mergeCell ref="B8:G8"/>
    <mergeCell ref="B9:G9"/>
    <mergeCell ref="B10:G10"/>
    <mergeCell ref="B12:G12"/>
    <mergeCell ref="B18:G18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B658A-5031-431E-9CC8-8E4C43C4C482}">
  <dimension ref="A1:G37"/>
  <sheetViews>
    <sheetView topLeftCell="A16" workbookViewId="0">
      <selection activeCell="K15" sqref="K15"/>
    </sheetView>
  </sheetViews>
  <sheetFormatPr defaultRowHeight="15.5"/>
  <cols>
    <col min="1" max="1" width="5.36328125" style="2" customWidth="1"/>
    <col min="2" max="2" width="9.81640625" style="2" bestFit="1" customWidth="1"/>
    <col min="3" max="3" width="8.7265625" style="2"/>
    <col min="4" max="4" width="9.81640625" style="2" customWidth="1"/>
    <col min="5" max="5" width="10.7265625" style="2" customWidth="1"/>
    <col min="6" max="6" width="9.6328125" style="2" bestFit="1" customWidth="1"/>
    <col min="7" max="7" width="9" style="2" bestFit="1" customWidth="1"/>
    <col min="8" max="9" width="8.7265625" style="2"/>
    <col min="10" max="10" width="9.6328125" style="2" bestFit="1" customWidth="1"/>
    <col min="11" max="16384" width="8.7265625" style="2"/>
  </cols>
  <sheetData>
    <row r="1" spans="1:7">
      <c r="A1" s="1" t="s">
        <v>48</v>
      </c>
    </row>
    <row r="2" spans="1:7">
      <c r="A2" s="7" t="s">
        <v>44</v>
      </c>
      <c r="B2" s="3"/>
      <c r="C2" s="3"/>
      <c r="D2" s="3"/>
      <c r="E2" s="3"/>
    </row>
    <row r="3" spans="1:7">
      <c r="A3" s="3" t="s">
        <v>1</v>
      </c>
      <c r="B3" s="3" t="s">
        <v>45</v>
      </c>
      <c r="C3" s="3"/>
      <c r="D3" s="3"/>
      <c r="E3" s="3"/>
    </row>
    <row r="4" spans="1:7">
      <c r="A4" s="3" t="s">
        <v>13</v>
      </c>
      <c r="B4" s="3" t="s">
        <v>46</v>
      </c>
      <c r="C4" s="3"/>
      <c r="D4" s="3"/>
      <c r="E4" s="3"/>
    </row>
    <row r="5" spans="1:7">
      <c r="A5" s="3" t="s">
        <v>11</v>
      </c>
      <c r="B5" s="3"/>
      <c r="C5" s="3"/>
      <c r="D5" s="3"/>
      <c r="E5" s="3"/>
    </row>
    <row r="7" spans="1:7">
      <c r="A7" s="2" t="s">
        <v>1</v>
      </c>
      <c r="B7" s="2" t="s">
        <v>10</v>
      </c>
      <c r="D7" s="30">
        <v>215000</v>
      </c>
    </row>
    <row r="8" spans="1:7">
      <c r="B8" s="2" t="s">
        <v>4</v>
      </c>
      <c r="D8" s="31">
        <v>161000</v>
      </c>
    </row>
    <row r="9" spans="1:7" ht="16" thickBot="1">
      <c r="B9" s="2" t="s">
        <v>7</v>
      </c>
      <c r="D9" s="32">
        <f>D7-D8</f>
        <v>54000</v>
      </c>
    </row>
    <row r="10" spans="1:7" ht="16" thickTop="1">
      <c r="D10" s="29"/>
    </row>
    <row r="12" spans="1:7">
      <c r="A12" s="2" t="s">
        <v>2</v>
      </c>
      <c r="B12" s="39" t="s">
        <v>28</v>
      </c>
      <c r="C12" s="39"/>
      <c r="D12" s="39"/>
      <c r="E12" s="39"/>
      <c r="F12" s="39"/>
      <c r="G12" s="39"/>
    </row>
    <row r="13" spans="1:7">
      <c r="B13" s="39" t="s">
        <v>29</v>
      </c>
      <c r="C13" s="39"/>
      <c r="D13" s="39"/>
      <c r="E13" s="39"/>
      <c r="F13" s="39"/>
      <c r="G13" s="39"/>
    </row>
    <row r="14" spans="1:7" ht="16" thickBot="1">
      <c r="B14" s="66" t="s">
        <v>30</v>
      </c>
      <c r="C14" s="66"/>
      <c r="D14" s="66"/>
      <c r="E14" s="66"/>
      <c r="F14" s="66"/>
      <c r="G14" s="66"/>
    </row>
    <row r="15" spans="1:7">
      <c r="B15" s="61"/>
      <c r="C15" s="61"/>
      <c r="D15" s="61"/>
      <c r="E15" s="61"/>
      <c r="F15" s="61"/>
      <c r="G15" s="61"/>
    </row>
    <row r="16" spans="1:7">
      <c r="B16" s="40" t="s">
        <v>31</v>
      </c>
      <c r="C16" s="40"/>
      <c r="D16" s="40"/>
      <c r="E16" s="40"/>
      <c r="F16" s="40"/>
      <c r="G16" s="40"/>
    </row>
    <row r="17" spans="2:7">
      <c r="B17" s="2" t="s">
        <v>32</v>
      </c>
      <c r="G17" s="24">
        <v>23000</v>
      </c>
    </row>
    <row r="18" spans="2:7">
      <c r="B18" s="2" t="s">
        <v>33</v>
      </c>
      <c r="G18" s="33">
        <v>27500</v>
      </c>
    </row>
    <row r="19" spans="2:7">
      <c r="B19" s="2" t="s">
        <v>34</v>
      </c>
      <c r="G19" s="25">
        <v>105500</v>
      </c>
    </row>
    <row r="20" spans="2:7" ht="16" thickBot="1">
      <c r="C20" s="2" t="s">
        <v>40</v>
      </c>
      <c r="G20" s="34">
        <f>SUM(G17:G19)</f>
        <v>156000</v>
      </c>
    </row>
    <row r="21" spans="2:7" ht="16" thickTop="1"/>
    <row r="22" spans="2:7">
      <c r="B22" s="40" t="s">
        <v>35</v>
      </c>
      <c r="C22" s="40"/>
      <c r="D22" s="40"/>
      <c r="E22" s="40"/>
      <c r="F22" s="40"/>
      <c r="G22" s="40"/>
    </row>
    <row r="23" spans="2:7">
      <c r="B23" s="2" t="s">
        <v>36</v>
      </c>
    </row>
    <row r="24" spans="2:7">
      <c r="B24" s="2" t="s">
        <v>37</v>
      </c>
      <c r="F24" s="24">
        <v>60000</v>
      </c>
    </row>
    <row r="25" spans="2:7" ht="16" thickBot="1">
      <c r="B25" s="2" t="s">
        <v>38</v>
      </c>
      <c r="F25" s="35">
        <v>22000</v>
      </c>
    </row>
    <row r="26" spans="2:7">
      <c r="C26" s="2" t="s">
        <v>39</v>
      </c>
      <c r="G26" s="36">
        <f>SUM(F24:F25)</f>
        <v>82000</v>
      </c>
    </row>
    <row r="28" spans="2:7">
      <c r="B28" s="2" t="s">
        <v>41</v>
      </c>
    </row>
    <row r="29" spans="2:7">
      <c r="B29" s="2" t="s">
        <v>50</v>
      </c>
      <c r="G29" s="37">
        <v>74000</v>
      </c>
    </row>
    <row r="30" spans="2:7" ht="16" thickBot="1">
      <c r="C30" s="2" t="s">
        <v>43</v>
      </c>
      <c r="G30" s="34">
        <f>SUM(G26:G29)</f>
        <v>156000</v>
      </c>
    </row>
    <row r="31" spans="2:7" ht="16" thickTop="1"/>
    <row r="32" spans="2:7">
      <c r="B32" s="9" t="s">
        <v>78</v>
      </c>
    </row>
    <row r="33" spans="2:2">
      <c r="B33" s="9" t="s">
        <v>79</v>
      </c>
    </row>
    <row r="34" spans="2:2">
      <c r="B34" s="9"/>
    </row>
    <row r="35" spans="2:2">
      <c r="B35" s="9" t="s">
        <v>80</v>
      </c>
    </row>
    <row r="36" spans="2:2">
      <c r="B36" s="9" t="s">
        <v>81</v>
      </c>
    </row>
    <row r="37" spans="2:2">
      <c r="B37" s="9" t="s">
        <v>82</v>
      </c>
    </row>
  </sheetData>
  <mergeCells count="5">
    <mergeCell ref="B12:G12"/>
    <mergeCell ref="B13:G13"/>
    <mergeCell ref="B14:G14"/>
    <mergeCell ref="B16:G16"/>
    <mergeCell ref="B22:G22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2E346-8400-46FF-AAC1-581D12BE99FD}">
  <dimension ref="A1:K46"/>
  <sheetViews>
    <sheetView topLeftCell="A34" workbookViewId="0">
      <selection activeCell="A43" sqref="A43:B45"/>
    </sheetView>
  </sheetViews>
  <sheetFormatPr defaultRowHeight="15.5"/>
  <cols>
    <col min="1" max="3" width="8.7265625" style="2"/>
    <col min="4" max="4" width="11.90625" style="2" customWidth="1"/>
    <col min="5" max="5" width="13.1796875" style="2" customWidth="1"/>
    <col min="6" max="16384" width="8.7265625" style="2"/>
  </cols>
  <sheetData>
    <row r="1" spans="1:11">
      <c r="A1" s="18" t="s">
        <v>51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1">
      <c r="A2" s="12" t="s">
        <v>52</v>
      </c>
      <c r="B2" s="4"/>
      <c r="C2" s="4"/>
      <c r="D2" s="4"/>
      <c r="E2" s="4"/>
      <c r="F2" s="4"/>
      <c r="G2" s="4"/>
      <c r="H2" s="4"/>
      <c r="I2" s="4"/>
      <c r="J2" s="4"/>
      <c r="K2" s="13"/>
    </row>
    <row r="3" spans="1:11">
      <c r="A3" s="12"/>
      <c r="B3" s="4"/>
      <c r="C3" s="4"/>
      <c r="D3" s="4"/>
      <c r="E3" s="4"/>
      <c r="F3" s="4"/>
      <c r="G3" s="4"/>
      <c r="H3" s="4"/>
      <c r="I3" s="4"/>
      <c r="J3" s="4"/>
      <c r="K3" s="13"/>
    </row>
    <row r="4" spans="1:11">
      <c r="A4" s="12"/>
      <c r="B4" s="4" t="s">
        <v>53</v>
      </c>
      <c r="C4" s="4"/>
      <c r="D4" s="4"/>
      <c r="E4" s="19">
        <v>335000</v>
      </c>
      <c r="F4" s="4"/>
      <c r="G4" s="4"/>
      <c r="H4" s="4"/>
      <c r="I4" s="4"/>
      <c r="J4" s="4"/>
      <c r="K4" s="13"/>
    </row>
    <row r="5" spans="1:11">
      <c r="A5" s="12"/>
      <c r="B5" s="4" t="s">
        <v>54</v>
      </c>
      <c r="C5" s="4"/>
      <c r="D5" s="4"/>
      <c r="E5" s="20">
        <v>211000</v>
      </c>
      <c r="F5" s="4"/>
      <c r="G5" s="4"/>
      <c r="H5" s="4"/>
      <c r="I5" s="4"/>
      <c r="J5" s="4"/>
      <c r="K5" s="13"/>
    </row>
    <row r="6" spans="1:11">
      <c r="A6" s="12"/>
      <c r="B6" s="4" t="s">
        <v>55</v>
      </c>
      <c r="C6" s="4"/>
      <c r="D6" s="4"/>
      <c r="E6" s="20">
        <v>96000</v>
      </c>
      <c r="F6" s="4"/>
      <c r="G6" s="4"/>
      <c r="H6" s="4"/>
      <c r="I6" s="4"/>
      <c r="J6" s="4"/>
      <c r="K6" s="13"/>
    </row>
    <row r="7" spans="1:11">
      <c r="A7" s="12"/>
      <c r="B7" s="4" t="s">
        <v>56</v>
      </c>
      <c r="C7" s="4"/>
      <c r="D7" s="4"/>
      <c r="E7" s="20">
        <v>62000</v>
      </c>
      <c r="F7" s="4"/>
      <c r="G7" s="4"/>
      <c r="H7" s="4"/>
      <c r="I7" s="4"/>
      <c r="J7" s="4"/>
      <c r="K7" s="13"/>
    </row>
    <row r="8" spans="1:11">
      <c r="A8" s="12"/>
      <c r="B8" s="4" t="s">
        <v>57</v>
      </c>
      <c r="C8" s="4"/>
      <c r="D8" s="4"/>
      <c r="E8" s="20">
        <v>168000</v>
      </c>
      <c r="F8" s="4"/>
      <c r="G8" s="4"/>
      <c r="H8" s="4"/>
      <c r="I8" s="4"/>
      <c r="J8" s="4"/>
      <c r="K8" s="13"/>
    </row>
    <row r="9" spans="1:11">
      <c r="A9" s="12"/>
      <c r="B9" s="4" t="s">
        <v>58</v>
      </c>
      <c r="C9" s="4"/>
      <c r="D9" s="4"/>
      <c r="E9" s="20">
        <v>100000</v>
      </c>
      <c r="F9" s="4"/>
      <c r="G9" s="4"/>
      <c r="H9" s="4"/>
      <c r="I9" s="4"/>
      <c r="J9" s="4"/>
      <c r="K9" s="13"/>
    </row>
    <row r="10" spans="1:11">
      <c r="A10" s="12"/>
      <c r="B10" s="4" t="s">
        <v>59</v>
      </c>
      <c r="C10" s="4"/>
      <c r="D10" s="4"/>
      <c r="E10" s="5" t="s">
        <v>6</v>
      </c>
      <c r="F10" s="4"/>
      <c r="G10" s="4"/>
      <c r="H10" s="4"/>
      <c r="I10" s="4"/>
      <c r="J10" s="4"/>
      <c r="K10" s="13"/>
    </row>
    <row r="11" spans="1:11">
      <c r="A11" s="12"/>
      <c r="B11" s="4"/>
      <c r="C11" s="4"/>
      <c r="D11" s="4"/>
      <c r="E11" s="4"/>
      <c r="F11" s="4"/>
      <c r="G11" s="4"/>
      <c r="H11" s="4"/>
      <c r="I11" s="4"/>
      <c r="J11" s="4"/>
      <c r="K11" s="13"/>
    </row>
    <row r="12" spans="1:11">
      <c r="A12" s="46" t="s">
        <v>0</v>
      </c>
      <c r="B12" s="4"/>
      <c r="C12" s="4"/>
      <c r="D12" s="4"/>
      <c r="E12" s="4"/>
      <c r="F12" s="4"/>
      <c r="G12" s="4"/>
      <c r="H12" s="4"/>
      <c r="I12" s="4"/>
      <c r="J12" s="4"/>
      <c r="K12" s="13"/>
    </row>
    <row r="13" spans="1:11">
      <c r="A13" s="12" t="s">
        <v>60</v>
      </c>
      <c r="B13" s="4"/>
      <c r="C13" s="4"/>
      <c r="D13" s="4"/>
      <c r="E13" s="4"/>
      <c r="F13" s="4"/>
      <c r="G13" s="4"/>
      <c r="H13" s="4"/>
      <c r="I13" s="4"/>
      <c r="J13" s="4"/>
      <c r="K13" s="13"/>
    </row>
    <row r="14" spans="1:11">
      <c r="A14" s="12"/>
      <c r="B14" s="4"/>
      <c r="C14" s="4"/>
      <c r="D14" s="4"/>
      <c r="E14" s="4"/>
      <c r="F14" s="4"/>
      <c r="G14" s="4"/>
      <c r="H14" s="4"/>
      <c r="I14" s="4"/>
      <c r="J14" s="4"/>
      <c r="K14" s="13"/>
    </row>
    <row r="15" spans="1:11">
      <c r="A15" s="17" t="s">
        <v>3</v>
      </c>
      <c r="B15" s="4"/>
      <c r="C15" s="4"/>
      <c r="D15" s="4"/>
      <c r="E15" s="4"/>
      <c r="F15" s="4"/>
      <c r="G15" s="4"/>
      <c r="H15" s="4"/>
      <c r="I15" s="4"/>
      <c r="J15" s="4"/>
      <c r="K15" s="13"/>
    </row>
    <row r="16" spans="1:11" ht="16" thickBot="1">
      <c r="A16" s="47"/>
      <c r="B16" s="15"/>
      <c r="C16" s="15"/>
      <c r="D16" s="15"/>
      <c r="E16" s="15"/>
      <c r="F16" s="15"/>
      <c r="G16" s="15"/>
      <c r="H16" s="15"/>
      <c r="I16" s="15"/>
      <c r="J16" s="15"/>
      <c r="K16" s="16"/>
    </row>
    <row r="18" spans="1:6">
      <c r="A18" s="39" t="s">
        <v>61</v>
      </c>
      <c r="B18" s="39"/>
      <c r="C18" s="39"/>
      <c r="D18" s="39"/>
      <c r="E18" s="39"/>
    </row>
    <row r="19" spans="1:6">
      <c r="A19" s="40" t="s">
        <v>62</v>
      </c>
      <c r="B19" s="40"/>
      <c r="C19" s="40"/>
      <c r="D19" s="40"/>
      <c r="E19" s="40"/>
    </row>
    <row r="20" spans="1:6" ht="16" thickBot="1">
      <c r="A20" s="54" t="s">
        <v>63</v>
      </c>
      <c r="B20" s="54"/>
      <c r="C20" s="54"/>
      <c r="D20" s="54"/>
      <c r="E20" s="54"/>
    </row>
    <row r="22" spans="1:6">
      <c r="A22" s="2" t="s">
        <v>64</v>
      </c>
      <c r="E22" s="21" t="s">
        <v>5</v>
      </c>
      <c r="F22" s="2" t="s">
        <v>1</v>
      </c>
    </row>
    <row r="23" spans="1:6" ht="16" thickBot="1">
      <c r="A23" s="2" t="s">
        <v>65</v>
      </c>
      <c r="E23" s="42" t="s">
        <v>5</v>
      </c>
      <c r="F23" s="2" t="s">
        <v>2</v>
      </c>
    </row>
    <row r="24" spans="1:6">
      <c r="E24" s="41" t="s">
        <v>6</v>
      </c>
    </row>
    <row r="25" spans="1:6">
      <c r="A25" s="2" t="s">
        <v>66</v>
      </c>
      <c r="E25" s="43" t="s">
        <v>5</v>
      </c>
    </row>
    <row r="26" spans="1:6" ht="16" thickBot="1">
      <c r="A26" s="2" t="s">
        <v>72</v>
      </c>
      <c r="E26" s="22" t="s">
        <v>6</v>
      </c>
      <c r="F26" s="2" t="s">
        <v>9</v>
      </c>
    </row>
    <row r="27" spans="1:6" ht="16" thickTop="1"/>
    <row r="29" spans="1:6">
      <c r="A29" s="39" t="s">
        <v>67</v>
      </c>
      <c r="B29" s="39"/>
      <c r="C29" s="39"/>
      <c r="D29" s="39"/>
      <c r="E29" s="39"/>
    </row>
    <row r="30" spans="1:6">
      <c r="A30" s="2" t="s">
        <v>1</v>
      </c>
      <c r="B30" s="2" t="s">
        <v>68</v>
      </c>
      <c r="E30" s="21" t="s">
        <v>5</v>
      </c>
    </row>
    <row r="31" spans="1:6">
      <c r="B31" s="2" t="s">
        <v>69</v>
      </c>
      <c r="E31" s="43" t="s">
        <v>5</v>
      </c>
    </row>
    <row r="32" spans="1:6" ht="16" thickBot="1">
      <c r="B32" s="2" t="s">
        <v>70</v>
      </c>
      <c r="E32" s="22" t="s">
        <v>6</v>
      </c>
    </row>
    <row r="33" spans="1:11" ht="16" thickTop="1"/>
    <row r="34" spans="1:11">
      <c r="A34" s="2" t="s">
        <v>2</v>
      </c>
      <c r="B34" s="2" t="s">
        <v>10</v>
      </c>
      <c r="E34" s="21" t="s">
        <v>5</v>
      </c>
    </row>
    <row r="35" spans="1:11">
      <c r="B35" s="2" t="s">
        <v>12</v>
      </c>
      <c r="E35" s="43" t="s">
        <v>5</v>
      </c>
    </row>
    <row r="36" spans="1:11" ht="16" thickBot="1">
      <c r="B36" s="2" t="s">
        <v>7</v>
      </c>
      <c r="E36" s="22" t="s">
        <v>6</v>
      </c>
    </row>
    <row r="37" spans="1:11" ht="16" thickTop="1"/>
    <row r="38" spans="1:11">
      <c r="A38" s="2" t="s">
        <v>8</v>
      </c>
      <c r="B38" s="2" t="s">
        <v>57</v>
      </c>
      <c r="E38" s="21" t="s">
        <v>5</v>
      </c>
    </row>
    <row r="39" spans="1:11">
      <c r="B39" s="2" t="s">
        <v>58</v>
      </c>
      <c r="E39" s="43" t="s">
        <v>5</v>
      </c>
    </row>
    <row r="40" spans="1:11" ht="16" thickBot="1">
      <c r="B40" s="2" t="s">
        <v>71</v>
      </c>
      <c r="E40" s="22" t="s">
        <v>6</v>
      </c>
    </row>
    <row r="41" spans="1:11" ht="16" thickTop="1"/>
    <row r="43" spans="1:11">
      <c r="A43" s="8" t="s">
        <v>74</v>
      </c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6" t="s">
        <v>1</v>
      </c>
      <c r="B44" s="6" t="s">
        <v>75</v>
      </c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6" t="s">
        <v>13</v>
      </c>
      <c r="B45" s="6" t="s">
        <v>76</v>
      </c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 t="s">
        <v>11</v>
      </c>
      <c r="B46" s="6"/>
      <c r="C46" s="6"/>
      <c r="D46" s="6"/>
      <c r="E46" s="6"/>
      <c r="F46" s="6"/>
      <c r="G46" s="6"/>
      <c r="H46" s="6"/>
      <c r="I46" s="6"/>
      <c r="J46" s="6"/>
      <c r="K46" s="6"/>
    </row>
  </sheetData>
  <mergeCells count="4">
    <mergeCell ref="A18:E18"/>
    <mergeCell ref="A19:E19"/>
    <mergeCell ref="A20:E20"/>
    <mergeCell ref="A29:E29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60AA8-5CAD-4427-B80D-8FE8C885776C}">
  <dimension ref="A1:F26"/>
  <sheetViews>
    <sheetView workbookViewId="0">
      <selection activeCell="H12" sqref="H12"/>
    </sheetView>
  </sheetViews>
  <sheetFormatPr defaultRowHeight="15.5"/>
  <cols>
    <col min="1" max="3" width="8.7265625" style="2"/>
    <col min="4" max="4" width="11.90625" style="2" customWidth="1"/>
    <col min="5" max="5" width="13.453125" style="2" customWidth="1"/>
    <col min="6" max="16384" width="8.7265625" style="2"/>
  </cols>
  <sheetData>
    <row r="1" spans="1:6">
      <c r="A1" s="49" t="s">
        <v>73</v>
      </c>
    </row>
    <row r="2" spans="1:6">
      <c r="A2" s="48"/>
    </row>
    <row r="3" spans="1:6">
      <c r="A3" s="39" t="s">
        <v>61</v>
      </c>
      <c r="B3" s="39"/>
      <c r="C3" s="39"/>
      <c r="D3" s="39"/>
      <c r="E3" s="39"/>
    </row>
    <row r="4" spans="1:6">
      <c r="A4" s="40" t="s">
        <v>62</v>
      </c>
      <c r="B4" s="40"/>
      <c r="C4" s="40"/>
      <c r="D4" s="40"/>
      <c r="E4" s="40"/>
    </row>
    <row r="5" spans="1:6" ht="16" thickBot="1">
      <c r="A5" s="54" t="s">
        <v>63</v>
      </c>
      <c r="B5" s="54"/>
      <c r="C5" s="54"/>
      <c r="D5" s="54"/>
      <c r="E5" s="54"/>
    </row>
    <row r="7" spans="1:6">
      <c r="A7" s="2" t="s">
        <v>64</v>
      </c>
      <c r="E7" s="21">
        <v>34000</v>
      </c>
      <c r="F7" s="2" t="s">
        <v>1</v>
      </c>
    </row>
    <row r="8" spans="1:6" ht="16" thickBot="1">
      <c r="A8" s="2" t="s">
        <v>65</v>
      </c>
      <c r="E8" s="42">
        <v>124000</v>
      </c>
      <c r="F8" s="2" t="s">
        <v>2</v>
      </c>
    </row>
    <row r="9" spans="1:6">
      <c r="E9" s="41">
        <f>SUM(E7:E8)</f>
        <v>158000</v>
      </c>
    </row>
    <row r="10" spans="1:6">
      <c r="A10" s="2" t="s">
        <v>66</v>
      </c>
      <c r="E10" s="43">
        <v>90000</v>
      </c>
    </row>
    <row r="11" spans="1:6" ht="16" thickBot="1">
      <c r="A11" s="2" t="s">
        <v>72</v>
      </c>
      <c r="E11" s="22">
        <f>E9-E10</f>
        <v>68000</v>
      </c>
      <c r="F11" s="2" t="s">
        <v>9</v>
      </c>
    </row>
    <row r="12" spans="1:6" ht="16" thickTop="1">
      <c r="E12" s="29"/>
    </row>
    <row r="14" spans="1:6">
      <c r="A14" s="39" t="s">
        <v>67</v>
      </c>
      <c r="B14" s="39"/>
      <c r="C14" s="39"/>
      <c r="D14" s="39"/>
      <c r="E14" s="39"/>
    </row>
    <row r="15" spans="1:6">
      <c r="A15" s="2" t="s">
        <v>1</v>
      </c>
      <c r="B15" s="2" t="s">
        <v>68</v>
      </c>
      <c r="E15" s="21">
        <v>96000</v>
      </c>
    </row>
    <row r="16" spans="1:6">
      <c r="B16" s="2" t="s">
        <v>69</v>
      </c>
      <c r="E16" s="43">
        <v>62000</v>
      </c>
    </row>
    <row r="17" spans="1:5" ht="16" thickBot="1">
      <c r="B17" s="2" t="s">
        <v>70</v>
      </c>
      <c r="E17" s="22">
        <f>E15-E16</f>
        <v>34000</v>
      </c>
    </row>
    <row r="18" spans="1:5" ht="16" thickTop="1"/>
    <row r="19" spans="1:5">
      <c r="A19" s="2" t="s">
        <v>2</v>
      </c>
      <c r="B19" s="2" t="s">
        <v>10</v>
      </c>
      <c r="E19" s="21">
        <v>335000</v>
      </c>
    </row>
    <row r="20" spans="1:5">
      <c r="B20" s="2" t="s">
        <v>12</v>
      </c>
      <c r="E20" s="43">
        <v>211000</v>
      </c>
    </row>
    <row r="21" spans="1:5" ht="16" thickBot="1">
      <c r="B21" s="2" t="s">
        <v>7</v>
      </c>
      <c r="E21" s="22">
        <f>E19-E20</f>
        <v>124000</v>
      </c>
    </row>
    <row r="22" spans="1:5" ht="16" thickTop="1"/>
    <row r="23" spans="1:5">
      <c r="A23" s="2" t="s">
        <v>8</v>
      </c>
      <c r="B23" s="2" t="s">
        <v>57</v>
      </c>
      <c r="E23" s="21">
        <v>168000</v>
      </c>
    </row>
    <row r="24" spans="1:5">
      <c r="B24" s="2" t="s">
        <v>58</v>
      </c>
      <c r="E24" s="43">
        <v>100000</v>
      </c>
    </row>
    <row r="25" spans="1:5" ht="16" thickBot="1">
      <c r="B25" s="2" t="s">
        <v>71</v>
      </c>
      <c r="E25" s="22">
        <f>E23-E24</f>
        <v>68000</v>
      </c>
    </row>
    <row r="26" spans="1:5" ht="16" thickTop="1"/>
  </sheetData>
  <mergeCells count="4">
    <mergeCell ref="A3:E3"/>
    <mergeCell ref="A4:E4"/>
    <mergeCell ref="A5:E5"/>
    <mergeCell ref="A14:E14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FBF72-EA64-42BC-B069-F5327D2BA3A7}">
  <dimension ref="A1:F33"/>
  <sheetViews>
    <sheetView workbookViewId="0">
      <selection activeCell="H12" sqref="H12"/>
    </sheetView>
  </sheetViews>
  <sheetFormatPr defaultRowHeight="15.5"/>
  <cols>
    <col min="1" max="3" width="8.7265625" style="2"/>
    <col min="4" max="4" width="11.90625" style="2" customWidth="1"/>
    <col min="5" max="5" width="13.6328125" style="2" customWidth="1"/>
    <col min="6" max="16384" width="8.7265625" style="2"/>
  </cols>
  <sheetData>
    <row r="1" spans="1:6">
      <c r="A1" s="49" t="s">
        <v>77</v>
      </c>
    </row>
    <row r="2" spans="1:6">
      <c r="A2" s="7" t="s">
        <v>74</v>
      </c>
      <c r="B2" s="3"/>
    </row>
    <row r="3" spans="1:6">
      <c r="A3" s="3" t="s">
        <v>1</v>
      </c>
      <c r="B3" s="3" t="s">
        <v>75</v>
      </c>
    </row>
    <row r="4" spans="1:6">
      <c r="A4" s="3" t="s">
        <v>13</v>
      </c>
      <c r="B4" s="3" t="s">
        <v>76</v>
      </c>
    </row>
    <row r="5" spans="1:6">
      <c r="A5" s="49"/>
    </row>
    <row r="6" spans="1:6">
      <c r="A6" s="48"/>
    </row>
    <row r="7" spans="1:6">
      <c r="A7" s="39" t="s">
        <v>61</v>
      </c>
      <c r="B7" s="39"/>
      <c r="C7" s="39"/>
      <c r="D7" s="39"/>
      <c r="E7" s="39"/>
    </row>
    <row r="8" spans="1:6">
      <c r="A8" s="40" t="s">
        <v>62</v>
      </c>
      <c r="B8" s="40"/>
      <c r="C8" s="40"/>
      <c r="D8" s="40"/>
      <c r="E8" s="40"/>
    </row>
    <row r="9" spans="1:6" ht="16" thickBot="1">
      <c r="A9" s="54" t="s">
        <v>63</v>
      </c>
      <c r="B9" s="54"/>
      <c r="C9" s="54"/>
      <c r="D9" s="54"/>
      <c r="E9" s="54"/>
    </row>
    <row r="11" spans="1:6">
      <c r="A11" s="2" t="s">
        <v>64</v>
      </c>
      <c r="E11" s="21">
        <v>34000</v>
      </c>
      <c r="F11" s="2" t="s">
        <v>1</v>
      </c>
    </row>
    <row r="12" spans="1:6" ht="16" thickBot="1">
      <c r="A12" s="2" t="s">
        <v>65</v>
      </c>
      <c r="E12" s="50">
        <f>E25</f>
        <v>139000</v>
      </c>
      <c r="F12" s="2" t="s">
        <v>2</v>
      </c>
    </row>
    <row r="13" spans="1:6">
      <c r="E13" s="51">
        <f>SUM(E11:E12)</f>
        <v>173000</v>
      </c>
    </row>
    <row r="14" spans="1:6">
      <c r="A14" s="2" t="s">
        <v>66</v>
      </c>
      <c r="E14" s="52">
        <f>E13-E15</f>
        <v>115000</v>
      </c>
    </row>
    <row r="15" spans="1:6" ht="16" thickBot="1">
      <c r="A15" s="2" t="s">
        <v>72</v>
      </c>
      <c r="E15" s="32">
        <f>E29</f>
        <v>58000</v>
      </c>
      <c r="F15" s="2" t="s">
        <v>9</v>
      </c>
    </row>
    <row r="16" spans="1:6" ht="16" thickTop="1">
      <c r="E16" s="29"/>
    </row>
    <row r="18" spans="1:5">
      <c r="A18" s="39" t="s">
        <v>67</v>
      </c>
      <c r="B18" s="39"/>
      <c r="C18" s="39"/>
      <c r="D18" s="39"/>
      <c r="E18" s="39"/>
    </row>
    <row r="19" spans="1:5">
      <c r="A19" s="2" t="s">
        <v>1</v>
      </c>
      <c r="B19" s="2" t="s">
        <v>68</v>
      </c>
      <c r="E19" s="21">
        <v>96000</v>
      </c>
    </row>
    <row r="20" spans="1:5">
      <c r="B20" s="2" t="s">
        <v>69</v>
      </c>
      <c r="E20" s="43">
        <v>62000</v>
      </c>
    </row>
    <row r="21" spans="1:5" ht="16" thickBot="1">
      <c r="B21" s="2" t="s">
        <v>70</v>
      </c>
      <c r="E21" s="22">
        <f>E19-E20</f>
        <v>34000</v>
      </c>
    </row>
    <row r="22" spans="1:5" ht="16" thickTop="1"/>
    <row r="23" spans="1:5">
      <c r="A23" s="2" t="s">
        <v>2</v>
      </c>
      <c r="B23" s="2" t="s">
        <v>10</v>
      </c>
      <c r="E23" s="30">
        <v>350000</v>
      </c>
    </row>
    <row r="24" spans="1:5">
      <c r="B24" s="2" t="s">
        <v>12</v>
      </c>
      <c r="E24" s="43">
        <v>211000</v>
      </c>
    </row>
    <row r="25" spans="1:5" ht="16" thickBot="1">
      <c r="B25" s="2" t="s">
        <v>7</v>
      </c>
      <c r="E25" s="32">
        <f>E23-E24</f>
        <v>139000</v>
      </c>
    </row>
    <row r="26" spans="1:5" ht="16" thickTop="1"/>
    <row r="27" spans="1:5">
      <c r="A27" s="2" t="s">
        <v>8</v>
      </c>
      <c r="B27" s="2" t="s">
        <v>57</v>
      </c>
      <c r="E27" s="21">
        <v>168000</v>
      </c>
    </row>
    <row r="28" spans="1:5">
      <c r="B28" s="2" t="s">
        <v>58</v>
      </c>
      <c r="E28" s="52">
        <v>110000</v>
      </c>
    </row>
    <row r="29" spans="1:5" ht="16" thickBot="1">
      <c r="B29" s="2" t="s">
        <v>71</v>
      </c>
      <c r="E29" s="32">
        <f>E27-E28</f>
        <v>58000</v>
      </c>
    </row>
    <row r="30" spans="1:5" ht="16" thickTop="1"/>
    <row r="31" spans="1:5">
      <c r="B31" s="9" t="s">
        <v>83</v>
      </c>
    </row>
    <row r="32" spans="1:5">
      <c r="B32" s="9" t="s">
        <v>84</v>
      </c>
    </row>
    <row r="33" spans="2:2">
      <c r="B33" s="9" t="s">
        <v>85</v>
      </c>
    </row>
  </sheetData>
  <mergeCells count="4">
    <mergeCell ref="A7:E7"/>
    <mergeCell ref="A8:E8"/>
    <mergeCell ref="A9:E9"/>
    <mergeCell ref="A18:E18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20B87-6D4C-4570-B49F-5A78F8589231}">
  <dimension ref="A1:M41"/>
  <sheetViews>
    <sheetView topLeftCell="A18" workbookViewId="0">
      <selection activeCell="M36" sqref="M36"/>
    </sheetView>
  </sheetViews>
  <sheetFormatPr defaultRowHeight="15.5"/>
  <cols>
    <col min="1" max="1" width="5.453125" style="2" customWidth="1"/>
    <col min="2" max="16384" width="8.7265625" style="2"/>
  </cols>
  <sheetData>
    <row r="1" spans="1:13">
      <c r="A1" s="18" t="s">
        <v>86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3">
      <c r="A2" s="12" t="s">
        <v>87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3"/>
    </row>
    <row r="3" spans="1:13">
      <c r="A3" s="1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3"/>
    </row>
    <row r="4" spans="1:13">
      <c r="A4" s="12"/>
      <c r="B4" s="4" t="s">
        <v>88</v>
      </c>
      <c r="C4" s="4"/>
      <c r="D4" s="4"/>
      <c r="E4" s="4"/>
      <c r="F4" s="4"/>
      <c r="G4" s="19">
        <v>12800</v>
      </c>
      <c r="H4" s="4"/>
      <c r="I4" s="4"/>
      <c r="J4" s="4"/>
      <c r="K4" s="4"/>
      <c r="L4" s="4"/>
      <c r="M4" s="13"/>
    </row>
    <row r="5" spans="1:13">
      <c r="A5" s="12"/>
      <c r="B5" s="4" t="s">
        <v>89</v>
      </c>
      <c r="C5" s="4"/>
      <c r="D5" s="4"/>
      <c r="E5" s="4"/>
      <c r="F5" s="4"/>
      <c r="G5" s="20">
        <v>4000</v>
      </c>
      <c r="H5" s="4"/>
      <c r="I5" s="4"/>
      <c r="J5" s="4"/>
      <c r="K5" s="4"/>
      <c r="L5" s="4"/>
      <c r="M5" s="13"/>
    </row>
    <row r="6" spans="1:13">
      <c r="A6" s="12"/>
      <c r="B6" s="4" t="s">
        <v>90</v>
      </c>
      <c r="C6" s="4"/>
      <c r="D6" s="4"/>
      <c r="E6" s="4"/>
      <c r="F6" s="4"/>
      <c r="G6" s="20">
        <v>2340</v>
      </c>
      <c r="H6" s="4"/>
      <c r="I6" s="4"/>
      <c r="J6" s="4"/>
      <c r="K6" s="4"/>
      <c r="L6" s="4"/>
      <c r="M6" s="13"/>
    </row>
    <row r="7" spans="1:13">
      <c r="A7" s="12"/>
      <c r="B7" s="4" t="s">
        <v>91</v>
      </c>
      <c r="C7" s="4"/>
      <c r="D7" s="4"/>
      <c r="E7" s="4"/>
      <c r="F7" s="4"/>
      <c r="G7" s="20">
        <v>2700</v>
      </c>
      <c r="H7" s="4"/>
      <c r="I7" s="4"/>
      <c r="J7" s="4"/>
      <c r="K7" s="4"/>
      <c r="L7" s="4"/>
      <c r="M7" s="13"/>
    </row>
    <row r="8" spans="1:13">
      <c r="A8" s="12"/>
      <c r="B8" s="4" t="s">
        <v>92</v>
      </c>
      <c r="C8" s="4"/>
      <c r="D8" s="4"/>
      <c r="E8" s="4"/>
      <c r="F8" s="4"/>
      <c r="G8" s="20">
        <v>9300</v>
      </c>
      <c r="H8" s="4"/>
      <c r="I8" s="4"/>
      <c r="J8" s="4"/>
      <c r="K8" s="4"/>
      <c r="L8" s="4"/>
      <c r="M8" s="13"/>
    </row>
    <row r="9" spans="1:13">
      <c r="A9" s="12"/>
      <c r="B9" s="4" t="s">
        <v>93</v>
      </c>
      <c r="C9" s="4"/>
      <c r="D9" s="4"/>
      <c r="E9" s="4"/>
      <c r="F9" s="4"/>
      <c r="G9" s="20">
        <v>3000</v>
      </c>
      <c r="H9" s="4"/>
      <c r="I9" s="4"/>
      <c r="J9" s="4"/>
      <c r="K9" s="4"/>
      <c r="L9" s="4"/>
      <c r="M9" s="13"/>
    </row>
    <row r="10" spans="1:13">
      <c r="A10" s="1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13"/>
    </row>
    <row r="11" spans="1:13">
      <c r="A11" s="46" t="s">
        <v>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13"/>
    </row>
    <row r="12" spans="1:13">
      <c r="A12" s="12" t="s">
        <v>94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3"/>
    </row>
    <row r="13" spans="1:13">
      <c r="A13" s="1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3"/>
    </row>
    <row r="14" spans="1:13">
      <c r="A14" s="53" t="s">
        <v>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3"/>
    </row>
    <row r="15" spans="1:13" ht="16" thickBot="1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6"/>
    </row>
    <row r="17" spans="1:7">
      <c r="A17" s="39" t="s">
        <v>95</v>
      </c>
      <c r="B17" s="39"/>
      <c r="C17" s="39"/>
      <c r="D17" s="39"/>
      <c r="E17" s="39"/>
      <c r="F17" s="39"/>
      <c r="G17" s="39"/>
    </row>
    <row r="18" spans="1:7">
      <c r="A18" s="40" t="s">
        <v>96</v>
      </c>
      <c r="B18" s="40"/>
      <c r="C18" s="40"/>
      <c r="D18" s="40"/>
      <c r="E18" s="40"/>
      <c r="F18" s="40"/>
      <c r="G18" s="40"/>
    </row>
    <row r="19" spans="1:7" ht="16" thickBot="1">
      <c r="A19" s="54" t="s">
        <v>97</v>
      </c>
      <c r="B19" s="54"/>
      <c r="C19" s="54"/>
      <c r="D19" s="54"/>
      <c r="E19" s="54"/>
      <c r="F19" s="54"/>
      <c r="G19" s="54"/>
    </row>
    <row r="21" spans="1:7">
      <c r="A21" s="2" t="s">
        <v>98</v>
      </c>
    </row>
    <row r="22" spans="1:7">
      <c r="A22" s="2" t="s">
        <v>99</v>
      </c>
      <c r="G22" s="58" t="s">
        <v>5</v>
      </c>
    </row>
    <row r="23" spans="1:7" ht="16" thickBot="1">
      <c r="A23" s="2" t="s">
        <v>100</v>
      </c>
      <c r="G23" s="56" t="s">
        <v>5</v>
      </c>
    </row>
    <row r="24" spans="1:7">
      <c r="A24" s="2" t="s">
        <v>101</v>
      </c>
      <c r="G24" s="41" t="s">
        <v>6</v>
      </c>
    </row>
    <row r="26" spans="1:7">
      <c r="A26" s="2" t="s">
        <v>102</v>
      </c>
    </row>
    <row r="27" spans="1:7">
      <c r="A27" s="2" t="s">
        <v>103</v>
      </c>
      <c r="G27" s="57" t="s">
        <v>5</v>
      </c>
    </row>
    <row r="29" spans="1:7">
      <c r="A29" s="2" t="s">
        <v>104</v>
      </c>
    </row>
    <row r="30" spans="1:7">
      <c r="A30" s="2" t="s">
        <v>105</v>
      </c>
      <c r="F30" s="21" t="s">
        <v>5</v>
      </c>
    </row>
    <row r="31" spans="1:7" ht="16" thickBot="1">
      <c r="A31" s="2" t="s">
        <v>106</v>
      </c>
      <c r="F31" s="56" t="s">
        <v>5</v>
      </c>
    </row>
    <row r="32" spans="1:7" ht="16" thickBot="1">
      <c r="A32" s="2" t="s">
        <v>107</v>
      </c>
      <c r="G32" s="42" t="s">
        <v>6</v>
      </c>
    </row>
    <row r="33" spans="1:11">
      <c r="A33" s="2" t="s">
        <v>108</v>
      </c>
      <c r="G33" s="23" t="s">
        <v>6</v>
      </c>
    </row>
    <row r="34" spans="1:11">
      <c r="A34" s="2" t="s">
        <v>109</v>
      </c>
      <c r="G34" s="23" t="s">
        <v>5</v>
      </c>
    </row>
    <row r="35" spans="1:11" ht="16" thickBot="1">
      <c r="A35" s="2" t="s">
        <v>110</v>
      </c>
      <c r="G35" s="44" t="s">
        <v>6</v>
      </c>
    </row>
    <row r="36" spans="1:11" ht="16" thickTop="1"/>
    <row r="38" spans="1:11">
      <c r="A38" s="8" t="s">
        <v>113</v>
      </c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>
      <c r="A39" s="6" t="s">
        <v>1</v>
      </c>
      <c r="B39" s="6" t="s">
        <v>114</v>
      </c>
      <c r="C39" s="6"/>
      <c r="D39" s="6"/>
      <c r="E39" s="6"/>
      <c r="F39" s="6"/>
      <c r="G39" s="6"/>
      <c r="H39" s="6"/>
      <c r="I39" s="6"/>
      <c r="J39" s="6"/>
      <c r="K39" s="6"/>
    </row>
    <row r="40" spans="1:11">
      <c r="A40" s="6" t="s">
        <v>13</v>
      </c>
      <c r="B40" s="6" t="s">
        <v>115</v>
      </c>
      <c r="C40" s="6"/>
      <c r="D40" s="6"/>
      <c r="E40" s="6"/>
      <c r="F40" s="6"/>
      <c r="G40" s="6"/>
      <c r="H40" s="6"/>
      <c r="I40" s="6"/>
      <c r="J40" s="6"/>
      <c r="K40" s="6"/>
    </row>
    <row r="41" spans="1:1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</sheetData>
  <mergeCells count="3">
    <mergeCell ref="A17:G17"/>
    <mergeCell ref="A18:G18"/>
    <mergeCell ref="A19:G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E390-41F7-4F77-97D4-1A03DED482DF}">
  <dimension ref="A1:M22"/>
  <sheetViews>
    <sheetView workbookViewId="0">
      <selection activeCell="H10" sqref="H10"/>
    </sheetView>
  </sheetViews>
  <sheetFormatPr defaultRowHeight="15.5"/>
  <cols>
    <col min="1" max="16384" width="8.7265625" style="2"/>
  </cols>
  <sheetData>
    <row r="1" spans="1:13">
      <c r="A1" s="55" t="s">
        <v>111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3" spans="1:13">
      <c r="A3" s="39" t="s">
        <v>95</v>
      </c>
      <c r="B3" s="39"/>
      <c r="C3" s="39"/>
      <c r="D3" s="39"/>
      <c r="E3" s="39"/>
      <c r="F3" s="39"/>
      <c r="G3" s="39"/>
    </row>
    <row r="4" spans="1:13">
      <c r="A4" s="40" t="s">
        <v>96</v>
      </c>
      <c r="B4" s="40"/>
      <c r="C4" s="40"/>
      <c r="D4" s="40"/>
      <c r="E4" s="40"/>
      <c r="F4" s="40"/>
      <c r="G4" s="40"/>
    </row>
    <row r="5" spans="1:13" ht="16" thickBot="1">
      <c r="A5" s="54" t="s">
        <v>97</v>
      </c>
      <c r="B5" s="54"/>
      <c r="C5" s="54"/>
      <c r="D5" s="54"/>
      <c r="E5" s="54"/>
      <c r="F5" s="54"/>
      <c r="G5" s="54"/>
    </row>
    <row r="7" spans="1:13">
      <c r="A7" s="2" t="s">
        <v>98</v>
      </c>
    </row>
    <row r="8" spans="1:13">
      <c r="A8" s="2" t="s">
        <v>99</v>
      </c>
      <c r="G8" s="21">
        <v>12800</v>
      </c>
    </row>
    <row r="9" spans="1:13" ht="16" thickBot="1">
      <c r="A9" s="2" t="s">
        <v>100</v>
      </c>
      <c r="G9" s="56">
        <v>-9500</v>
      </c>
    </row>
    <row r="10" spans="1:13">
      <c r="A10" s="2" t="s">
        <v>101</v>
      </c>
      <c r="G10" s="41">
        <f>SUM(G8:G9)</f>
        <v>3300</v>
      </c>
    </row>
    <row r="12" spans="1:13">
      <c r="A12" s="2" t="s">
        <v>102</v>
      </c>
    </row>
    <row r="13" spans="1:13">
      <c r="A13" s="2" t="s">
        <v>103</v>
      </c>
      <c r="G13" s="57">
        <v>-2340</v>
      </c>
    </row>
    <row r="15" spans="1:13">
      <c r="A15" s="2" t="s">
        <v>104</v>
      </c>
    </row>
    <row r="16" spans="1:13">
      <c r="A16" s="2" t="s">
        <v>105</v>
      </c>
      <c r="F16" s="21">
        <v>4000</v>
      </c>
    </row>
    <row r="17" spans="1:7" ht="16" thickBot="1">
      <c r="A17" s="2" t="s">
        <v>106</v>
      </c>
      <c r="F17" s="56">
        <v>-2700</v>
      </c>
    </row>
    <row r="18" spans="1:7" ht="16" thickBot="1">
      <c r="A18" s="2" t="s">
        <v>107</v>
      </c>
      <c r="G18" s="42">
        <f>SUM(F16:F17)</f>
        <v>1300</v>
      </c>
    </row>
    <row r="19" spans="1:7">
      <c r="A19" s="2" t="s">
        <v>108</v>
      </c>
      <c r="G19" s="23">
        <f>G10+G13+G18</f>
        <v>2260</v>
      </c>
    </row>
    <row r="20" spans="1:7">
      <c r="A20" s="2" t="s">
        <v>109</v>
      </c>
      <c r="G20" s="23">
        <v>3000</v>
      </c>
    </row>
    <row r="21" spans="1:7" ht="16" thickBot="1">
      <c r="A21" s="2" t="s">
        <v>110</v>
      </c>
      <c r="G21" s="22">
        <f>SUM(G19:G20)</f>
        <v>5260</v>
      </c>
    </row>
    <row r="22" spans="1:7" ht="16" thickTop="1"/>
  </sheetData>
  <mergeCells count="3">
    <mergeCell ref="A3:G3"/>
    <mergeCell ref="A4:G4"/>
    <mergeCell ref="A5:G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F54C7-8B2F-4CC6-8A21-2705C849DE0A}">
  <dimension ref="A1:M28"/>
  <sheetViews>
    <sheetView topLeftCell="A7" workbookViewId="0">
      <selection activeCell="K13" sqref="K13"/>
    </sheetView>
  </sheetViews>
  <sheetFormatPr defaultRowHeight="15.5"/>
  <cols>
    <col min="1" max="16384" width="8.7265625" style="2"/>
  </cols>
  <sheetData>
    <row r="1" spans="1:13">
      <c r="A1" s="55" t="s">
        <v>112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>
      <c r="A2" s="7" t="s">
        <v>113</v>
      </c>
      <c r="B2" s="3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>
      <c r="A3" s="3" t="s">
        <v>1</v>
      </c>
      <c r="B3" s="3" t="s">
        <v>114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>
      <c r="A4" s="3" t="s">
        <v>13</v>
      </c>
      <c r="B4" s="3" t="s">
        <v>115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>
      <c r="A5" s="3"/>
      <c r="B5" s="3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>
      <c r="A6" s="39" t="s">
        <v>95</v>
      </c>
      <c r="B6" s="39"/>
      <c r="C6" s="39"/>
      <c r="D6" s="39"/>
      <c r="E6" s="39"/>
      <c r="F6" s="39"/>
      <c r="G6" s="39"/>
    </row>
    <row r="7" spans="1:13">
      <c r="A7" s="60" t="s">
        <v>96</v>
      </c>
      <c r="B7" s="60"/>
      <c r="C7" s="60"/>
      <c r="D7" s="60"/>
      <c r="E7" s="60"/>
      <c r="F7" s="60"/>
      <c r="G7" s="60"/>
    </row>
    <row r="8" spans="1:13" ht="16" thickBot="1">
      <c r="A8" s="54" t="s">
        <v>97</v>
      </c>
      <c r="B8" s="54"/>
      <c r="C8" s="54"/>
      <c r="D8" s="54"/>
      <c r="E8" s="54"/>
      <c r="F8" s="54"/>
      <c r="G8" s="54"/>
    </row>
    <row r="10" spans="1:13">
      <c r="A10" s="2" t="s">
        <v>98</v>
      </c>
    </row>
    <row r="11" spans="1:13">
      <c r="A11" s="2" t="s">
        <v>99</v>
      </c>
      <c r="G11" s="30">
        <v>15000</v>
      </c>
    </row>
    <row r="12" spans="1:13" ht="16" thickBot="1">
      <c r="A12" s="2" t="s">
        <v>100</v>
      </c>
      <c r="G12" s="56">
        <v>-9500</v>
      </c>
    </row>
    <row r="13" spans="1:13">
      <c r="A13" s="2" t="s">
        <v>101</v>
      </c>
      <c r="G13" s="51">
        <f>SUM(G11:G12)</f>
        <v>5500</v>
      </c>
    </row>
    <row r="15" spans="1:13">
      <c r="A15" s="2" t="s">
        <v>102</v>
      </c>
    </row>
    <row r="16" spans="1:13">
      <c r="A16" s="2" t="s">
        <v>103</v>
      </c>
      <c r="G16" s="57">
        <v>-2340</v>
      </c>
    </row>
    <row r="18" spans="1:7">
      <c r="A18" s="2" t="s">
        <v>104</v>
      </c>
    </row>
    <row r="19" spans="1:7">
      <c r="A19" s="2" t="s">
        <v>105</v>
      </c>
      <c r="F19" s="30">
        <v>8000</v>
      </c>
    </row>
    <row r="20" spans="1:7" ht="16" thickBot="1">
      <c r="A20" s="2" t="s">
        <v>106</v>
      </c>
      <c r="F20" s="56">
        <v>-2700</v>
      </c>
    </row>
    <row r="21" spans="1:7" ht="16" thickBot="1">
      <c r="A21" s="2" t="s">
        <v>107</v>
      </c>
      <c r="G21" s="50">
        <f>SUM(F19:F20)</f>
        <v>5300</v>
      </c>
    </row>
    <row r="22" spans="1:7">
      <c r="A22" s="2" t="s">
        <v>108</v>
      </c>
      <c r="G22" s="31">
        <f>G13+G16+G21</f>
        <v>8460</v>
      </c>
    </row>
    <row r="23" spans="1:7">
      <c r="A23" s="2" t="s">
        <v>109</v>
      </c>
      <c r="G23" s="23">
        <v>3000</v>
      </c>
    </row>
    <row r="24" spans="1:7" ht="16" thickBot="1">
      <c r="A24" s="2" t="s">
        <v>110</v>
      </c>
      <c r="G24" s="32">
        <f>SUM(G22:G23)</f>
        <v>11460</v>
      </c>
    </row>
    <row r="25" spans="1:7" ht="16" thickTop="1"/>
    <row r="26" spans="1:7">
      <c r="B26" s="9" t="s">
        <v>116</v>
      </c>
    </row>
    <row r="27" spans="1:7">
      <c r="B27" s="9" t="s">
        <v>117</v>
      </c>
    </row>
    <row r="28" spans="1:7">
      <c r="B28" s="9" t="s">
        <v>118</v>
      </c>
    </row>
  </sheetData>
  <mergeCells count="3">
    <mergeCell ref="A6:G6"/>
    <mergeCell ref="A7:G7"/>
    <mergeCell ref="A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E1.6</vt:lpstr>
      <vt:lpstr>E1.6 Solution</vt:lpstr>
      <vt:lpstr>E1.6 Soln to Addl Ques</vt:lpstr>
      <vt:lpstr>E1.8</vt:lpstr>
      <vt:lpstr>E1.8 Solution</vt:lpstr>
      <vt:lpstr>E1.8 Soln to Addl Ques</vt:lpstr>
      <vt:lpstr>E1.9</vt:lpstr>
      <vt:lpstr>E1.9 Solution</vt:lpstr>
      <vt:lpstr>E1.9 Soln to Addl Ques</vt:lpstr>
      <vt:lpstr>P1.1</vt:lpstr>
      <vt:lpstr>P1.1 Solution</vt:lpstr>
      <vt:lpstr>P1.1 Soln to Addl Ques</vt:lpstr>
      <vt:lpstr>P1.3</vt:lpstr>
      <vt:lpstr>P1.3 Solution</vt:lpstr>
      <vt:lpstr>P1.3 Soln to Addl ques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</dc:creator>
  <cp:lastModifiedBy>Yvonne</cp:lastModifiedBy>
  <cp:lastPrinted>2013-05-03T20:08:56Z</cp:lastPrinted>
  <dcterms:created xsi:type="dcterms:W3CDTF">2013-05-03T18:32:33Z</dcterms:created>
  <dcterms:modified xsi:type="dcterms:W3CDTF">2019-01-09T17:11:02Z</dcterms:modified>
</cp:coreProperties>
</file>