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6e\Problem Solutions\Chapter 03\"/>
    </mc:Choice>
  </mc:AlternateContent>
  <bookViews>
    <workbookView xWindow="0" yWindow="0" windowWidth="21570" windowHeight="8160" firstSheet="1" activeTab="1"/>
  </bookViews>
  <sheets>
    <sheet name="Source" sheetId="4" r:id="rId1"/>
    <sheet name="Data" sheetId="1" r:id="rId2"/>
    <sheet name="Differences" sheetId="5" r:id="rId3"/>
    <sheet name="_PalUtilTempWorksheet" sheetId="6" state="hidden" r:id="rId4"/>
    <sheet name="_STDS_DG2DD58F0" sheetId="11" state="hidden" r:id="rId5"/>
    <sheet name="_STDS_DG35ACE222" sheetId="12" state="hidden" r:id="rId6"/>
    <sheet name="Correlations" sheetId="13" r:id="rId7"/>
    <sheet name="Time Series Rates" sheetId="15" r:id="rId8"/>
    <sheet name="Scatterplot Rates" sheetId="16" r:id="rId9"/>
    <sheet name="Scatterplot" sheetId="17" r:id="rId10"/>
  </sheets>
  <definedNames>
    <definedName name="Data" localSheetId="1">Data!#REF!</definedName>
    <definedName name="PalisadeReportWorksheetCreatedBy" localSheetId="6" hidden="1">"StatTools"</definedName>
    <definedName name="PalisadeReportWorksheetCreatedBy" localSheetId="9" hidden="1">"StatTools"</definedName>
    <definedName name="PalisadeReportWorksheetCreatedBy" localSheetId="8" hidden="1">"StatTools"</definedName>
    <definedName name="PalisadeReportWorksheetCreatedBy" localSheetId="7" hidden="1">"StatTools"</definedName>
    <definedName name="ScatterX_454D0" localSheetId="9">_xll.StatScatterPlot([0]!ST_IndianRupee_4,[0]!ST_ChineseYuan_3,0)</definedName>
    <definedName name="ScatterX_64D4E" localSheetId="8">_xll.StatScatterPlot([0]!ST_IndianRupee,[0]!ST_ChineseYuan,0)</definedName>
    <definedName name="ScatterY_454D0" localSheetId="9">_xll.StatScatterPlot([0]!ST_IndianRupee_4,[0]!ST_ChineseYuan_3,1)</definedName>
    <definedName name="ScatterY_64D4E" localSheetId="8">_xll.StatScatterPlot([0]!ST_IndianRupee,[0]!ST_ChineseYuan,1)</definedName>
    <definedName name="ST_BritishPound">Data!$H$2:$H$912</definedName>
    <definedName name="ST_BritishPound_8">Differences!$H$2:$H$911</definedName>
    <definedName name="ST_ChineseYuan">Data!$C$2:$C$912</definedName>
    <definedName name="ST_ChineseYuan_3">Differences!$C$2:$C$911</definedName>
    <definedName name="ST_Date">Data!$A$2:$A$912</definedName>
    <definedName name="ST_Date_1">Differences!$A$2:$A$911</definedName>
    <definedName name="ST_Euro">Data!$G$2:$G$912</definedName>
    <definedName name="ST_Euro_7">Differences!$G$2:$G$911</definedName>
    <definedName name="ST_IndianRupee">Data!$D$2:$D$912</definedName>
    <definedName name="ST_IndianRupee_4">Differences!$D$2:$D$911</definedName>
    <definedName name="ST_JapaneseYen">Data!$E$2:$E$912</definedName>
    <definedName name="ST_JapaneseYen_5">Differences!$E$2:$E$911</definedName>
    <definedName name="ST_MexicanPeso">Data!$F$2:$F$912</definedName>
    <definedName name="ST_MexicanPeso_6">Differences!$F$2:$F$911</definedName>
    <definedName name="ST_SouthAfricanRand">Data!$B$2:$B$912</definedName>
    <definedName name="ST_SouthAfricanRand_2">Differences!$B$2:$B$911</definedName>
    <definedName name="ST_SwedishKrona">Data!$J$2:$J$912</definedName>
    <definedName name="ST_SwedishKrona_10">Differences!$J$2:$J$911</definedName>
    <definedName name="ST_SwissFranc">Data!$I$2:$I$912</definedName>
    <definedName name="ST_SwissFranc_9">Differences!$I$2:$I$911</definedName>
    <definedName name="StatToolsHeader" localSheetId="6">Correlations!$1:$5</definedName>
    <definedName name="StatToolsHeader" localSheetId="9">Scatterplot!$1:$5</definedName>
    <definedName name="StatToolsHeader" localSheetId="8">'Scatterplot Rates'!$1:$5</definedName>
    <definedName name="StatToolsHeader" localSheetId="7">'Time Series Rates'!$1:$5</definedName>
    <definedName name="STWBD_StatToolsCorrAndCovar_CorrelationTable" hidden="1">"TRUE"</definedName>
    <definedName name="STWBD_StatToolsCorrAndCovar_CovarianceTable" hidden="1">"FALSE"</definedName>
    <definedName name="STWBD_StatToolsCorrAndCovar_HasDefaultInfo" hidden="1">"TRUE"</definedName>
    <definedName name="STWBD_StatToolsCorrAndCovar_RankOrderCorrelationTable" hidden="1">"FALSE"</definedName>
    <definedName name="STWBD_StatToolsCorrAndCovar_TableStructure" hidden="1">" 2"</definedName>
    <definedName name="STWBD_StatToolsCorrAndCovar_VariableList" hidden="1">9</definedName>
    <definedName name="STWBD_StatToolsCorrAndCovar_VariableList_1" hidden="1">"U_x0001_VG15A2CD4429E7DE4D_x0001_"</definedName>
    <definedName name="STWBD_StatToolsCorrAndCovar_VariableList_2" hidden="1">"U_x0001_VG3B68BF311C27669C_x0001_"</definedName>
    <definedName name="STWBD_StatToolsCorrAndCovar_VariableList_3" hidden="1">"U_x0001_VG373562FE2DCF169E_x0001_"</definedName>
    <definedName name="STWBD_StatToolsCorrAndCovar_VariableList_4" hidden="1">"U_x0001_VG3003F9442E6FD733_x0001_"</definedName>
    <definedName name="STWBD_StatToolsCorrAndCovar_VariableList_5" hidden="1">"U_x0001_VGA5A62514571D8F_x0001_"</definedName>
    <definedName name="STWBD_StatToolsCorrAndCovar_VariableList_6" hidden="1">"U_x0001_VG1B92F52824BD9C08_x0001_"</definedName>
    <definedName name="STWBD_StatToolsCorrAndCovar_VariableList_7" hidden="1">"U_x0001_VGD5E09D41DA3FB4A_x0001_"</definedName>
    <definedName name="STWBD_StatToolsCorrAndCovar_VariableList_8" hidden="1">"U_x0001_VG31277D1394DCC62_x0001_"</definedName>
    <definedName name="STWBD_StatToolsCorrAndCovar_VariableList_9" hidden="1">"U_x0001_VG1C1FA23C1CB33F59_x0001_"</definedName>
    <definedName name="STWBD_StatToolsCorrAndCovar_VarSelectorDefaultDataSet" hidden="1">"DG35ACE222"</definedName>
    <definedName name="STWBD_StatToolsScatterplot_DisplayCorrelationCoefficient" hidden="1">"TRUE"</definedName>
    <definedName name="STWBD_StatToolsScatterplot_HasDefaultInfo" hidden="1">"TRUE"</definedName>
    <definedName name="STWBD_StatToolsScatterplot_ScatterplotChartType" hidden="1">" 0"</definedName>
    <definedName name="STWBD_StatToolsScatterplot_VarSelectorDefaultDataSet" hidden="1">"DG35ACE222"</definedName>
    <definedName name="STWBD_StatToolsScatterplot_XVariableList" hidden="1">1</definedName>
    <definedName name="STWBD_StatToolsScatterplot_XVariableList_1" hidden="1">"U_x0001_VG373562FE2DCF169E_x0001_"</definedName>
    <definedName name="STWBD_StatToolsScatterplot_YVariableList" hidden="1">1</definedName>
    <definedName name="STWBD_StatToolsScatterplot_YVariableList_1" hidden="1">"U_x0001_VG3B68BF311C27669C_x0001_"</definedName>
    <definedName name="STWBD_StatToolsTimeSeriesGraph_DefaultUseLabelVariable" hidden="1">"TRUE"</definedName>
    <definedName name="STWBD_StatToolsTimeSeriesGraph_HasDefaultInfo" hidden="1">"TRUE"</definedName>
    <definedName name="STWBD_StatToolsTimeSeriesGraph_LabelVariable" hidden="1">"U_x0001_VG8F8184933160D41_x0001_"</definedName>
    <definedName name="STWBD_StatToolsTimeSeriesGraph_SingleGraph" hidden="1">"TRUE"</definedName>
    <definedName name="STWBD_StatToolsTimeSeriesGraph_TwoVerticalAxes" hidden="1">"TRUE"</definedName>
    <definedName name="STWBD_StatToolsTimeSeriesGraph_VariableList" hidden="1">2</definedName>
    <definedName name="STWBD_StatToolsTimeSeriesGraph_VariableList_1" hidden="1">"U_x0001_VG60B600C64CFE1_x0001_"</definedName>
    <definedName name="STWBD_StatToolsTimeSeriesGraph_VariableList_2" hidden="1">"U_x0001_VG30B287852CEFDF3A_x0001_"</definedName>
    <definedName name="STWBD_StatToolsTimeSeriesGraph_VarSelectorDefaultDataSet" hidden="1">"DG2DD58F0"</definedName>
  </definedNames>
  <calcPr calcId="162913"/>
</workbook>
</file>

<file path=xl/calcChain.xml><?xml version="1.0" encoding="utf-8"?>
<calcChain xmlns="http://schemas.openxmlformats.org/spreadsheetml/2006/main">
  <c r="B9" i="12" l="1"/>
  <c r="B9" i="11"/>
  <c r="B24" i="17"/>
  <c r="B24" i="16"/>
  <c r="B40" i="12" l="1"/>
  <c r="B37" i="12"/>
  <c r="B34" i="12"/>
  <c r="B31" i="12"/>
  <c r="B28" i="12"/>
  <c r="B25" i="12"/>
  <c r="B22" i="12"/>
  <c r="B19" i="12"/>
  <c r="B16" i="12"/>
  <c r="B13" i="12"/>
  <c r="B7" i="12"/>
  <c r="B3" i="12"/>
  <c r="B40" i="11"/>
  <c r="B37" i="11"/>
  <c r="B34" i="11"/>
  <c r="B31" i="11"/>
  <c r="B28" i="11"/>
  <c r="B25" i="11"/>
  <c r="B22" i="11"/>
  <c r="B19" i="11"/>
  <c r="B16" i="11"/>
  <c r="B13" i="11"/>
  <c r="B7" i="11"/>
  <c r="B3" i="11"/>
  <c r="B9" i="6"/>
  <c r="C3" i="5"/>
  <c r="D3" i="5"/>
  <c r="E3" i="5"/>
  <c r="F3" i="5"/>
  <c r="G3" i="5"/>
  <c r="H3" i="5"/>
  <c r="I3" i="5"/>
  <c r="J3" i="5"/>
  <c r="C4" i="5"/>
  <c r="D4" i="5"/>
  <c r="E4" i="5"/>
  <c r="F4" i="5"/>
  <c r="G4" i="5"/>
  <c r="H4" i="5"/>
  <c r="I4" i="5"/>
  <c r="J4" i="5"/>
  <c r="C5" i="5"/>
  <c r="D5" i="5"/>
  <c r="E5" i="5"/>
  <c r="F5" i="5"/>
  <c r="G5" i="5"/>
  <c r="H5" i="5"/>
  <c r="I5" i="5"/>
  <c r="J5" i="5"/>
  <c r="C6" i="5"/>
  <c r="D6" i="5"/>
  <c r="E6" i="5"/>
  <c r="F6" i="5"/>
  <c r="G6" i="5"/>
  <c r="H6" i="5"/>
  <c r="I6" i="5"/>
  <c r="J6" i="5"/>
  <c r="C7" i="5"/>
  <c r="D7" i="5"/>
  <c r="E7" i="5"/>
  <c r="F7" i="5"/>
  <c r="G7" i="5"/>
  <c r="H7" i="5"/>
  <c r="I7" i="5"/>
  <c r="J7" i="5"/>
  <c r="C8" i="5"/>
  <c r="D8" i="5"/>
  <c r="E8" i="5"/>
  <c r="F8" i="5"/>
  <c r="G8" i="5"/>
  <c r="H8" i="5"/>
  <c r="I8" i="5"/>
  <c r="J8" i="5"/>
  <c r="C9" i="5"/>
  <c r="D9" i="5"/>
  <c r="E9" i="5"/>
  <c r="F9" i="5"/>
  <c r="G9" i="5"/>
  <c r="H9" i="5"/>
  <c r="I9" i="5"/>
  <c r="J9" i="5"/>
  <c r="C10" i="5"/>
  <c r="D10" i="5"/>
  <c r="E10" i="5"/>
  <c r="F10" i="5"/>
  <c r="G10" i="5"/>
  <c r="H10" i="5"/>
  <c r="I10" i="5"/>
  <c r="J10" i="5"/>
  <c r="C11" i="5"/>
  <c r="D11" i="5"/>
  <c r="E11" i="5"/>
  <c r="F11" i="5"/>
  <c r="G11" i="5"/>
  <c r="H11" i="5"/>
  <c r="I11" i="5"/>
  <c r="J11" i="5"/>
  <c r="C12" i="5"/>
  <c r="D12" i="5"/>
  <c r="E12" i="5"/>
  <c r="F12" i="5"/>
  <c r="G12" i="5"/>
  <c r="H12" i="5"/>
  <c r="I12" i="5"/>
  <c r="J12" i="5"/>
  <c r="C13" i="5"/>
  <c r="D13" i="5"/>
  <c r="E13" i="5"/>
  <c r="F13" i="5"/>
  <c r="G13" i="5"/>
  <c r="H13" i="5"/>
  <c r="I13" i="5"/>
  <c r="J13" i="5"/>
  <c r="C14" i="5"/>
  <c r="D14" i="5"/>
  <c r="E14" i="5"/>
  <c r="F14" i="5"/>
  <c r="G14" i="5"/>
  <c r="H14" i="5"/>
  <c r="I14" i="5"/>
  <c r="J14" i="5"/>
  <c r="C15" i="5"/>
  <c r="D15" i="5"/>
  <c r="E15" i="5"/>
  <c r="F15" i="5"/>
  <c r="G15" i="5"/>
  <c r="H15" i="5"/>
  <c r="I15" i="5"/>
  <c r="J15" i="5"/>
  <c r="C16" i="5"/>
  <c r="D16" i="5"/>
  <c r="E16" i="5"/>
  <c r="F16" i="5"/>
  <c r="G16" i="5"/>
  <c r="H16" i="5"/>
  <c r="I16" i="5"/>
  <c r="J16" i="5"/>
  <c r="C17" i="5"/>
  <c r="D17" i="5"/>
  <c r="E17" i="5"/>
  <c r="F17" i="5"/>
  <c r="G17" i="5"/>
  <c r="H17" i="5"/>
  <c r="I17" i="5"/>
  <c r="J17" i="5"/>
  <c r="C18" i="5"/>
  <c r="D18" i="5"/>
  <c r="E18" i="5"/>
  <c r="F18" i="5"/>
  <c r="G18" i="5"/>
  <c r="H18" i="5"/>
  <c r="I18" i="5"/>
  <c r="J18" i="5"/>
  <c r="C19" i="5"/>
  <c r="D19" i="5"/>
  <c r="E19" i="5"/>
  <c r="F19" i="5"/>
  <c r="G19" i="5"/>
  <c r="H19" i="5"/>
  <c r="I19" i="5"/>
  <c r="J19" i="5"/>
  <c r="C20" i="5"/>
  <c r="D20" i="5"/>
  <c r="E20" i="5"/>
  <c r="F20" i="5"/>
  <c r="G20" i="5"/>
  <c r="H20" i="5"/>
  <c r="I20" i="5"/>
  <c r="J20" i="5"/>
  <c r="C21" i="5"/>
  <c r="D21" i="5"/>
  <c r="E21" i="5"/>
  <c r="F21" i="5"/>
  <c r="G21" i="5"/>
  <c r="H21" i="5"/>
  <c r="I21" i="5"/>
  <c r="J21" i="5"/>
  <c r="C22" i="5"/>
  <c r="D22" i="5"/>
  <c r="E22" i="5"/>
  <c r="F22" i="5"/>
  <c r="G22" i="5"/>
  <c r="H22" i="5"/>
  <c r="I22" i="5"/>
  <c r="J22" i="5"/>
  <c r="C23" i="5"/>
  <c r="D23" i="5"/>
  <c r="E23" i="5"/>
  <c r="F23" i="5"/>
  <c r="G23" i="5"/>
  <c r="H23" i="5"/>
  <c r="I23" i="5"/>
  <c r="J23" i="5"/>
  <c r="C24" i="5"/>
  <c r="D24" i="5"/>
  <c r="E24" i="5"/>
  <c r="F24" i="5"/>
  <c r="G24" i="5"/>
  <c r="H24" i="5"/>
  <c r="I24" i="5"/>
  <c r="J24" i="5"/>
  <c r="C25" i="5"/>
  <c r="D25" i="5"/>
  <c r="E25" i="5"/>
  <c r="F25" i="5"/>
  <c r="G25" i="5"/>
  <c r="H25" i="5"/>
  <c r="I25" i="5"/>
  <c r="J25" i="5"/>
  <c r="C26" i="5"/>
  <c r="D26" i="5"/>
  <c r="E26" i="5"/>
  <c r="F26" i="5"/>
  <c r="G26" i="5"/>
  <c r="H26" i="5"/>
  <c r="I26" i="5"/>
  <c r="J26" i="5"/>
  <c r="C27" i="5"/>
  <c r="D27" i="5"/>
  <c r="E27" i="5"/>
  <c r="F27" i="5"/>
  <c r="G27" i="5"/>
  <c r="H27" i="5"/>
  <c r="I27" i="5"/>
  <c r="J27" i="5"/>
  <c r="C28" i="5"/>
  <c r="D28" i="5"/>
  <c r="E28" i="5"/>
  <c r="F28" i="5"/>
  <c r="G28" i="5"/>
  <c r="H28" i="5"/>
  <c r="I28" i="5"/>
  <c r="J28" i="5"/>
  <c r="C29" i="5"/>
  <c r="D29" i="5"/>
  <c r="E29" i="5"/>
  <c r="F29" i="5"/>
  <c r="G29" i="5"/>
  <c r="H29" i="5"/>
  <c r="I29" i="5"/>
  <c r="J29" i="5"/>
  <c r="C30" i="5"/>
  <c r="D30" i="5"/>
  <c r="E30" i="5"/>
  <c r="F30" i="5"/>
  <c r="G30" i="5"/>
  <c r="H30" i="5"/>
  <c r="I30" i="5"/>
  <c r="J30" i="5"/>
  <c r="C31" i="5"/>
  <c r="D31" i="5"/>
  <c r="E31" i="5"/>
  <c r="F31" i="5"/>
  <c r="G31" i="5"/>
  <c r="H31" i="5"/>
  <c r="I31" i="5"/>
  <c r="J31" i="5"/>
  <c r="C32" i="5"/>
  <c r="D32" i="5"/>
  <c r="E32" i="5"/>
  <c r="F32" i="5"/>
  <c r="G32" i="5"/>
  <c r="H32" i="5"/>
  <c r="I32" i="5"/>
  <c r="J32" i="5"/>
  <c r="C33" i="5"/>
  <c r="D33" i="5"/>
  <c r="E33" i="5"/>
  <c r="F33" i="5"/>
  <c r="G33" i="5"/>
  <c r="H33" i="5"/>
  <c r="I33" i="5"/>
  <c r="J33" i="5"/>
  <c r="C34" i="5"/>
  <c r="D34" i="5"/>
  <c r="E34" i="5"/>
  <c r="F34" i="5"/>
  <c r="G34" i="5"/>
  <c r="H34" i="5"/>
  <c r="I34" i="5"/>
  <c r="J34" i="5"/>
  <c r="C35" i="5"/>
  <c r="D35" i="5"/>
  <c r="E35" i="5"/>
  <c r="F35" i="5"/>
  <c r="G35" i="5"/>
  <c r="H35" i="5"/>
  <c r="I35" i="5"/>
  <c r="J35" i="5"/>
  <c r="C36" i="5"/>
  <c r="D36" i="5"/>
  <c r="E36" i="5"/>
  <c r="F36" i="5"/>
  <c r="G36" i="5"/>
  <c r="H36" i="5"/>
  <c r="I36" i="5"/>
  <c r="J36" i="5"/>
  <c r="C37" i="5"/>
  <c r="D37" i="5"/>
  <c r="E37" i="5"/>
  <c r="F37" i="5"/>
  <c r="G37" i="5"/>
  <c r="H37" i="5"/>
  <c r="I37" i="5"/>
  <c r="J37" i="5"/>
  <c r="C38" i="5"/>
  <c r="D38" i="5"/>
  <c r="E38" i="5"/>
  <c r="F38" i="5"/>
  <c r="G38" i="5"/>
  <c r="H38" i="5"/>
  <c r="I38" i="5"/>
  <c r="J38" i="5"/>
  <c r="C39" i="5"/>
  <c r="D39" i="5"/>
  <c r="E39" i="5"/>
  <c r="F39" i="5"/>
  <c r="G39" i="5"/>
  <c r="H39" i="5"/>
  <c r="I39" i="5"/>
  <c r="J39" i="5"/>
  <c r="C40" i="5"/>
  <c r="D40" i="5"/>
  <c r="E40" i="5"/>
  <c r="F40" i="5"/>
  <c r="G40" i="5"/>
  <c r="H40" i="5"/>
  <c r="I40" i="5"/>
  <c r="J40" i="5"/>
  <c r="C41" i="5"/>
  <c r="D41" i="5"/>
  <c r="E41" i="5"/>
  <c r="F41" i="5"/>
  <c r="G41" i="5"/>
  <c r="H41" i="5"/>
  <c r="I41" i="5"/>
  <c r="J41" i="5"/>
  <c r="C42" i="5"/>
  <c r="D42" i="5"/>
  <c r="E42" i="5"/>
  <c r="F42" i="5"/>
  <c r="G42" i="5"/>
  <c r="H42" i="5"/>
  <c r="I42" i="5"/>
  <c r="J42" i="5"/>
  <c r="C43" i="5"/>
  <c r="D43" i="5"/>
  <c r="E43" i="5"/>
  <c r="F43" i="5"/>
  <c r="G43" i="5"/>
  <c r="H43" i="5"/>
  <c r="I43" i="5"/>
  <c r="J43" i="5"/>
  <c r="C44" i="5"/>
  <c r="D44" i="5"/>
  <c r="E44" i="5"/>
  <c r="F44" i="5"/>
  <c r="G44" i="5"/>
  <c r="H44" i="5"/>
  <c r="I44" i="5"/>
  <c r="J44" i="5"/>
  <c r="C45" i="5"/>
  <c r="D45" i="5"/>
  <c r="E45" i="5"/>
  <c r="F45" i="5"/>
  <c r="G45" i="5"/>
  <c r="H45" i="5"/>
  <c r="I45" i="5"/>
  <c r="J45" i="5"/>
  <c r="C46" i="5"/>
  <c r="D46" i="5"/>
  <c r="E46" i="5"/>
  <c r="F46" i="5"/>
  <c r="G46" i="5"/>
  <c r="H46" i="5"/>
  <c r="I46" i="5"/>
  <c r="J46" i="5"/>
  <c r="C47" i="5"/>
  <c r="D47" i="5"/>
  <c r="E47" i="5"/>
  <c r="F47" i="5"/>
  <c r="G47" i="5"/>
  <c r="H47" i="5"/>
  <c r="I47" i="5"/>
  <c r="J47" i="5"/>
  <c r="C48" i="5"/>
  <c r="D48" i="5"/>
  <c r="E48" i="5"/>
  <c r="F48" i="5"/>
  <c r="G48" i="5"/>
  <c r="H48" i="5"/>
  <c r="I48" i="5"/>
  <c r="J48" i="5"/>
  <c r="C49" i="5"/>
  <c r="D49" i="5"/>
  <c r="E49" i="5"/>
  <c r="F49" i="5"/>
  <c r="G49" i="5"/>
  <c r="H49" i="5"/>
  <c r="I49" i="5"/>
  <c r="J49" i="5"/>
  <c r="C50" i="5"/>
  <c r="D50" i="5"/>
  <c r="E50" i="5"/>
  <c r="F50" i="5"/>
  <c r="G50" i="5"/>
  <c r="H50" i="5"/>
  <c r="I50" i="5"/>
  <c r="J50" i="5"/>
  <c r="C51" i="5"/>
  <c r="D51" i="5"/>
  <c r="E51" i="5"/>
  <c r="F51" i="5"/>
  <c r="G51" i="5"/>
  <c r="H51" i="5"/>
  <c r="I51" i="5"/>
  <c r="J51" i="5"/>
  <c r="C52" i="5"/>
  <c r="D52" i="5"/>
  <c r="E52" i="5"/>
  <c r="F52" i="5"/>
  <c r="G52" i="5"/>
  <c r="H52" i="5"/>
  <c r="I52" i="5"/>
  <c r="J52" i="5"/>
  <c r="C53" i="5"/>
  <c r="D53" i="5"/>
  <c r="E53" i="5"/>
  <c r="F53" i="5"/>
  <c r="G53" i="5"/>
  <c r="H53" i="5"/>
  <c r="I53" i="5"/>
  <c r="J53" i="5"/>
  <c r="C54" i="5"/>
  <c r="D54" i="5"/>
  <c r="E54" i="5"/>
  <c r="F54" i="5"/>
  <c r="G54" i="5"/>
  <c r="H54" i="5"/>
  <c r="I54" i="5"/>
  <c r="J54" i="5"/>
  <c r="C55" i="5"/>
  <c r="D55" i="5"/>
  <c r="E55" i="5"/>
  <c r="F55" i="5"/>
  <c r="G55" i="5"/>
  <c r="H55" i="5"/>
  <c r="I55" i="5"/>
  <c r="J55" i="5"/>
  <c r="C56" i="5"/>
  <c r="D56" i="5"/>
  <c r="E56" i="5"/>
  <c r="F56" i="5"/>
  <c r="G56" i="5"/>
  <c r="H56" i="5"/>
  <c r="I56" i="5"/>
  <c r="J56" i="5"/>
  <c r="C57" i="5"/>
  <c r="D57" i="5"/>
  <c r="E57" i="5"/>
  <c r="F57" i="5"/>
  <c r="G57" i="5"/>
  <c r="H57" i="5"/>
  <c r="I57" i="5"/>
  <c r="J57" i="5"/>
  <c r="C58" i="5"/>
  <c r="D58" i="5"/>
  <c r="E58" i="5"/>
  <c r="F58" i="5"/>
  <c r="G58" i="5"/>
  <c r="H58" i="5"/>
  <c r="I58" i="5"/>
  <c r="J58" i="5"/>
  <c r="C59" i="5"/>
  <c r="D59" i="5"/>
  <c r="E59" i="5"/>
  <c r="F59" i="5"/>
  <c r="G59" i="5"/>
  <c r="H59" i="5"/>
  <c r="I59" i="5"/>
  <c r="J59" i="5"/>
  <c r="C60" i="5"/>
  <c r="D60" i="5"/>
  <c r="E60" i="5"/>
  <c r="F60" i="5"/>
  <c r="G60" i="5"/>
  <c r="H60" i="5"/>
  <c r="I60" i="5"/>
  <c r="J60" i="5"/>
  <c r="C61" i="5"/>
  <c r="D61" i="5"/>
  <c r="E61" i="5"/>
  <c r="F61" i="5"/>
  <c r="G61" i="5"/>
  <c r="H61" i="5"/>
  <c r="I61" i="5"/>
  <c r="J61" i="5"/>
  <c r="C62" i="5"/>
  <c r="D62" i="5"/>
  <c r="E62" i="5"/>
  <c r="F62" i="5"/>
  <c r="G62" i="5"/>
  <c r="H62" i="5"/>
  <c r="I62" i="5"/>
  <c r="J62" i="5"/>
  <c r="C63" i="5"/>
  <c r="D63" i="5"/>
  <c r="E63" i="5"/>
  <c r="F63" i="5"/>
  <c r="G63" i="5"/>
  <c r="H63" i="5"/>
  <c r="I63" i="5"/>
  <c r="J63" i="5"/>
  <c r="C64" i="5"/>
  <c r="D64" i="5"/>
  <c r="E64" i="5"/>
  <c r="F64" i="5"/>
  <c r="G64" i="5"/>
  <c r="H64" i="5"/>
  <c r="I64" i="5"/>
  <c r="J64" i="5"/>
  <c r="C65" i="5"/>
  <c r="D65" i="5"/>
  <c r="E65" i="5"/>
  <c r="F65" i="5"/>
  <c r="G65" i="5"/>
  <c r="H65" i="5"/>
  <c r="I65" i="5"/>
  <c r="J65" i="5"/>
  <c r="C66" i="5"/>
  <c r="D66" i="5"/>
  <c r="E66" i="5"/>
  <c r="F66" i="5"/>
  <c r="G66" i="5"/>
  <c r="H66" i="5"/>
  <c r="I66" i="5"/>
  <c r="J66" i="5"/>
  <c r="C67" i="5"/>
  <c r="D67" i="5"/>
  <c r="E67" i="5"/>
  <c r="F67" i="5"/>
  <c r="G67" i="5"/>
  <c r="H67" i="5"/>
  <c r="I67" i="5"/>
  <c r="J67" i="5"/>
  <c r="C68" i="5"/>
  <c r="D68" i="5"/>
  <c r="E68" i="5"/>
  <c r="F68" i="5"/>
  <c r="G68" i="5"/>
  <c r="H68" i="5"/>
  <c r="I68" i="5"/>
  <c r="J68" i="5"/>
  <c r="C69" i="5"/>
  <c r="D69" i="5"/>
  <c r="E69" i="5"/>
  <c r="F69" i="5"/>
  <c r="G69" i="5"/>
  <c r="H69" i="5"/>
  <c r="I69" i="5"/>
  <c r="J69" i="5"/>
  <c r="C70" i="5"/>
  <c r="D70" i="5"/>
  <c r="E70" i="5"/>
  <c r="F70" i="5"/>
  <c r="G70" i="5"/>
  <c r="H70" i="5"/>
  <c r="I70" i="5"/>
  <c r="J70" i="5"/>
  <c r="C71" i="5"/>
  <c r="D71" i="5"/>
  <c r="E71" i="5"/>
  <c r="F71" i="5"/>
  <c r="G71" i="5"/>
  <c r="H71" i="5"/>
  <c r="I71" i="5"/>
  <c r="J71" i="5"/>
  <c r="C72" i="5"/>
  <c r="D72" i="5"/>
  <c r="E72" i="5"/>
  <c r="F72" i="5"/>
  <c r="G72" i="5"/>
  <c r="H72" i="5"/>
  <c r="I72" i="5"/>
  <c r="J72" i="5"/>
  <c r="C73" i="5"/>
  <c r="D73" i="5"/>
  <c r="E73" i="5"/>
  <c r="F73" i="5"/>
  <c r="G73" i="5"/>
  <c r="H73" i="5"/>
  <c r="I73" i="5"/>
  <c r="J73" i="5"/>
  <c r="C74" i="5"/>
  <c r="D74" i="5"/>
  <c r="E74" i="5"/>
  <c r="F74" i="5"/>
  <c r="G74" i="5"/>
  <c r="H74" i="5"/>
  <c r="I74" i="5"/>
  <c r="J74" i="5"/>
  <c r="C75" i="5"/>
  <c r="D75" i="5"/>
  <c r="E75" i="5"/>
  <c r="F75" i="5"/>
  <c r="G75" i="5"/>
  <c r="H75" i="5"/>
  <c r="I75" i="5"/>
  <c r="J75" i="5"/>
  <c r="C76" i="5"/>
  <c r="D76" i="5"/>
  <c r="E76" i="5"/>
  <c r="F76" i="5"/>
  <c r="G76" i="5"/>
  <c r="H76" i="5"/>
  <c r="I76" i="5"/>
  <c r="J76" i="5"/>
  <c r="C77" i="5"/>
  <c r="D77" i="5"/>
  <c r="E77" i="5"/>
  <c r="F77" i="5"/>
  <c r="G77" i="5"/>
  <c r="H77" i="5"/>
  <c r="I77" i="5"/>
  <c r="J77" i="5"/>
  <c r="C78" i="5"/>
  <c r="D78" i="5"/>
  <c r="E78" i="5"/>
  <c r="F78" i="5"/>
  <c r="G78" i="5"/>
  <c r="H78" i="5"/>
  <c r="I78" i="5"/>
  <c r="J78" i="5"/>
  <c r="C79" i="5"/>
  <c r="D79" i="5"/>
  <c r="E79" i="5"/>
  <c r="F79" i="5"/>
  <c r="G79" i="5"/>
  <c r="H79" i="5"/>
  <c r="I79" i="5"/>
  <c r="J79" i="5"/>
  <c r="C80" i="5"/>
  <c r="D80" i="5"/>
  <c r="E80" i="5"/>
  <c r="F80" i="5"/>
  <c r="G80" i="5"/>
  <c r="H80" i="5"/>
  <c r="I80" i="5"/>
  <c r="J80" i="5"/>
  <c r="C81" i="5"/>
  <c r="D81" i="5"/>
  <c r="E81" i="5"/>
  <c r="F81" i="5"/>
  <c r="G81" i="5"/>
  <c r="H81" i="5"/>
  <c r="I81" i="5"/>
  <c r="J81" i="5"/>
  <c r="C82" i="5"/>
  <c r="D82" i="5"/>
  <c r="E82" i="5"/>
  <c r="F82" i="5"/>
  <c r="G82" i="5"/>
  <c r="H82" i="5"/>
  <c r="I82" i="5"/>
  <c r="J82" i="5"/>
  <c r="C83" i="5"/>
  <c r="D83" i="5"/>
  <c r="E83" i="5"/>
  <c r="F83" i="5"/>
  <c r="G83" i="5"/>
  <c r="H83" i="5"/>
  <c r="I83" i="5"/>
  <c r="J83" i="5"/>
  <c r="C84" i="5"/>
  <c r="D84" i="5"/>
  <c r="E84" i="5"/>
  <c r="F84" i="5"/>
  <c r="G84" i="5"/>
  <c r="H84" i="5"/>
  <c r="I84" i="5"/>
  <c r="J84" i="5"/>
  <c r="C85" i="5"/>
  <c r="D85" i="5"/>
  <c r="E85" i="5"/>
  <c r="F85" i="5"/>
  <c r="G85" i="5"/>
  <c r="H85" i="5"/>
  <c r="I85" i="5"/>
  <c r="J85" i="5"/>
  <c r="C86" i="5"/>
  <c r="D86" i="5"/>
  <c r="E86" i="5"/>
  <c r="F86" i="5"/>
  <c r="G86" i="5"/>
  <c r="H86" i="5"/>
  <c r="I86" i="5"/>
  <c r="J86" i="5"/>
  <c r="C87" i="5"/>
  <c r="D87" i="5"/>
  <c r="E87" i="5"/>
  <c r="F87" i="5"/>
  <c r="G87" i="5"/>
  <c r="H87" i="5"/>
  <c r="I87" i="5"/>
  <c r="J87" i="5"/>
  <c r="C88" i="5"/>
  <c r="D88" i="5"/>
  <c r="E88" i="5"/>
  <c r="F88" i="5"/>
  <c r="G88" i="5"/>
  <c r="H88" i="5"/>
  <c r="I88" i="5"/>
  <c r="J88" i="5"/>
  <c r="C89" i="5"/>
  <c r="D89" i="5"/>
  <c r="E89" i="5"/>
  <c r="F89" i="5"/>
  <c r="G89" i="5"/>
  <c r="H89" i="5"/>
  <c r="I89" i="5"/>
  <c r="J89" i="5"/>
  <c r="C90" i="5"/>
  <c r="D90" i="5"/>
  <c r="E90" i="5"/>
  <c r="F90" i="5"/>
  <c r="G90" i="5"/>
  <c r="H90" i="5"/>
  <c r="I90" i="5"/>
  <c r="J90" i="5"/>
  <c r="C91" i="5"/>
  <c r="D91" i="5"/>
  <c r="E91" i="5"/>
  <c r="F91" i="5"/>
  <c r="G91" i="5"/>
  <c r="H91" i="5"/>
  <c r="I91" i="5"/>
  <c r="J91" i="5"/>
  <c r="C92" i="5"/>
  <c r="D92" i="5"/>
  <c r="E92" i="5"/>
  <c r="F92" i="5"/>
  <c r="G92" i="5"/>
  <c r="H92" i="5"/>
  <c r="I92" i="5"/>
  <c r="J92" i="5"/>
  <c r="C93" i="5"/>
  <c r="D93" i="5"/>
  <c r="E93" i="5"/>
  <c r="F93" i="5"/>
  <c r="G93" i="5"/>
  <c r="H93" i="5"/>
  <c r="I93" i="5"/>
  <c r="J93" i="5"/>
  <c r="C94" i="5"/>
  <c r="D94" i="5"/>
  <c r="E94" i="5"/>
  <c r="F94" i="5"/>
  <c r="G94" i="5"/>
  <c r="H94" i="5"/>
  <c r="I94" i="5"/>
  <c r="J94" i="5"/>
  <c r="C95" i="5"/>
  <c r="D95" i="5"/>
  <c r="E95" i="5"/>
  <c r="F95" i="5"/>
  <c r="G95" i="5"/>
  <c r="H95" i="5"/>
  <c r="I95" i="5"/>
  <c r="J95" i="5"/>
  <c r="C96" i="5"/>
  <c r="D96" i="5"/>
  <c r="E96" i="5"/>
  <c r="F96" i="5"/>
  <c r="G96" i="5"/>
  <c r="H96" i="5"/>
  <c r="I96" i="5"/>
  <c r="J96" i="5"/>
  <c r="C97" i="5"/>
  <c r="D97" i="5"/>
  <c r="E97" i="5"/>
  <c r="F97" i="5"/>
  <c r="G97" i="5"/>
  <c r="H97" i="5"/>
  <c r="I97" i="5"/>
  <c r="J97" i="5"/>
  <c r="C98" i="5"/>
  <c r="D98" i="5"/>
  <c r="E98" i="5"/>
  <c r="F98" i="5"/>
  <c r="G98" i="5"/>
  <c r="H98" i="5"/>
  <c r="I98" i="5"/>
  <c r="J98" i="5"/>
  <c r="C99" i="5"/>
  <c r="D99" i="5"/>
  <c r="E99" i="5"/>
  <c r="F99" i="5"/>
  <c r="G99" i="5"/>
  <c r="H99" i="5"/>
  <c r="I99" i="5"/>
  <c r="J99" i="5"/>
  <c r="C100" i="5"/>
  <c r="D100" i="5"/>
  <c r="E100" i="5"/>
  <c r="F100" i="5"/>
  <c r="G100" i="5"/>
  <c r="H100" i="5"/>
  <c r="I100" i="5"/>
  <c r="J100" i="5"/>
  <c r="C101" i="5"/>
  <c r="D101" i="5"/>
  <c r="E101" i="5"/>
  <c r="F101" i="5"/>
  <c r="G101" i="5"/>
  <c r="H101" i="5"/>
  <c r="I101" i="5"/>
  <c r="J101" i="5"/>
  <c r="C102" i="5"/>
  <c r="D102" i="5"/>
  <c r="E102" i="5"/>
  <c r="F102" i="5"/>
  <c r="G102" i="5"/>
  <c r="H102" i="5"/>
  <c r="I102" i="5"/>
  <c r="J102" i="5"/>
  <c r="C103" i="5"/>
  <c r="D103" i="5"/>
  <c r="E103" i="5"/>
  <c r="F103" i="5"/>
  <c r="G103" i="5"/>
  <c r="H103" i="5"/>
  <c r="I103" i="5"/>
  <c r="J103" i="5"/>
  <c r="C104" i="5"/>
  <c r="D104" i="5"/>
  <c r="E104" i="5"/>
  <c r="F104" i="5"/>
  <c r="G104" i="5"/>
  <c r="H104" i="5"/>
  <c r="I104" i="5"/>
  <c r="J104" i="5"/>
  <c r="C105" i="5"/>
  <c r="D105" i="5"/>
  <c r="E105" i="5"/>
  <c r="F105" i="5"/>
  <c r="G105" i="5"/>
  <c r="H105" i="5"/>
  <c r="I105" i="5"/>
  <c r="J105" i="5"/>
  <c r="C106" i="5"/>
  <c r="D106" i="5"/>
  <c r="E106" i="5"/>
  <c r="F106" i="5"/>
  <c r="G106" i="5"/>
  <c r="H106" i="5"/>
  <c r="I106" i="5"/>
  <c r="J106" i="5"/>
  <c r="C107" i="5"/>
  <c r="D107" i="5"/>
  <c r="E107" i="5"/>
  <c r="F107" i="5"/>
  <c r="G107" i="5"/>
  <c r="H107" i="5"/>
  <c r="I107" i="5"/>
  <c r="J107" i="5"/>
  <c r="C108" i="5"/>
  <c r="D108" i="5"/>
  <c r="E108" i="5"/>
  <c r="F108" i="5"/>
  <c r="G108" i="5"/>
  <c r="H108" i="5"/>
  <c r="I108" i="5"/>
  <c r="J108" i="5"/>
  <c r="C109" i="5"/>
  <c r="D109" i="5"/>
  <c r="E109" i="5"/>
  <c r="F109" i="5"/>
  <c r="G109" i="5"/>
  <c r="H109" i="5"/>
  <c r="I109" i="5"/>
  <c r="J109" i="5"/>
  <c r="C110" i="5"/>
  <c r="D110" i="5"/>
  <c r="E110" i="5"/>
  <c r="F110" i="5"/>
  <c r="G110" i="5"/>
  <c r="H110" i="5"/>
  <c r="I110" i="5"/>
  <c r="J110" i="5"/>
  <c r="C111" i="5"/>
  <c r="D111" i="5"/>
  <c r="E111" i="5"/>
  <c r="F111" i="5"/>
  <c r="G111" i="5"/>
  <c r="H111" i="5"/>
  <c r="I111" i="5"/>
  <c r="J111" i="5"/>
  <c r="C112" i="5"/>
  <c r="D112" i="5"/>
  <c r="E112" i="5"/>
  <c r="F112" i="5"/>
  <c r="G112" i="5"/>
  <c r="H112" i="5"/>
  <c r="I112" i="5"/>
  <c r="J112" i="5"/>
  <c r="C113" i="5"/>
  <c r="D113" i="5"/>
  <c r="E113" i="5"/>
  <c r="F113" i="5"/>
  <c r="G113" i="5"/>
  <c r="H113" i="5"/>
  <c r="I113" i="5"/>
  <c r="J113" i="5"/>
  <c r="C114" i="5"/>
  <c r="D114" i="5"/>
  <c r="E114" i="5"/>
  <c r="F114" i="5"/>
  <c r="G114" i="5"/>
  <c r="H114" i="5"/>
  <c r="I114" i="5"/>
  <c r="J114" i="5"/>
  <c r="C115" i="5"/>
  <c r="D115" i="5"/>
  <c r="E115" i="5"/>
  <c r="F115" i="5"/>
  <c r="G115" i="5"/>
  <c r="H115" i="5"/>
  <c r="I115" i="5"/>
  <c r="J115" i="5"/>
  <c r="C116" i="5"/>
  <c r="D116" i="5"/>
  <c r="E116" i="5"/>
  <c r="F116" i="5"/>
  <c r="G116" i="5"/>
  <c r="H116" i="5"/>
  <c r="I116" i="5"/>
  <c r="J116" i="5"/>
  <c r="C117" i="5"/>
  <c r="D117" i="5"/>
  <c r="E117" i="5"/>
  <c r="F117" i="5"/>
  <c r="G117" i="5"/>
  <c r="H117" i="5"/>
  <c r="I117" i="5"/>
  <c r="J117" i="5"/>
  <c r="C118" i="5"/>
  <c r="D118" i="5"/>
  <c r="E118" i="5"/>
  <c r="F118" i="5"/>
  <c r="G118" i="5"/>
  <c r="H118" i="5"/>
  <c r="I118" i="5"/>
  <c r="J118" i="5"/>
  <c r="C119" i="5"/>
  <c r="D119" i="5"/>
  <c r="E119" i="5"/>
  <c r="F119" i="5"/>
  <c r="G119" i="5"/>
  <c r="H119" i="5"/>
  <c r="I119" i="5"/>
  <c r="J119" i="5"/>
  <c r="C120" i="5"/>
  <c r="D120" i="5"/>
  <c r="E120" i="5"/>
  <c r="F120" i="5"/>
  <c r="G120" i="5"/>
  <c r="H120" i="5"/>
  <c r="I120" i="5"/>
  <c r="J120" i="5"/>
  <c r="C121" i="5"/>
  <c r="D121" i="5"/>
  <c r="E121" i="5"/>
  <c r="F121" i="5"/>
  <c r="G121" i="5"/>
  <c r="H121" i="5"/>
  <c r="I121" i="5"/>
  <c r="J121" i="5"/>
  <c r="C122" i="5"/>
  <c r="D122" i="5"/>
  <c r="E122" i="5"/>
  <c r="F122" i="5"/>
  <c r="G122" i="5"/>
  <c r="H122" i="5"/>
  <c r="I122" i="5"/>
  <c r="J122" i="5"/>
  <c r="C123" i="5"/>
  <c r="D123" i="5"/>
  <c r="E123" i="5"/>
  <c r="F123" i="5"/>
  <c r="G123" i="5"/>
  <c r="H123" i="5"/>
  <c r="I123" i="5"/>
  <c r="J123" i="5"/>
  <c r="C124" i="5"/>
  <c r="D124" i="5"/>
  <c r="E124" i="5"/>
  <c r="F124" i="5"/>
  <c r="G124" i="5"/>
  <c r="H124" i="5"/>
  <c r="I124" i="5"/>
  <c r="J124" i="5"/>
  <c r="C125" i="5"/>
  <c r="D125" i="5"/>
  <c r="E125" i="5"/>
  <c r="F125" i="5"/>
  <c r="G125" i="5"/>
  <c r="H125" i="5"/>
  <c r="I125" i="5"/>
  <c r="J125" i="5"/>
  <c r="C126" i="5"/>
  <c r="D126" i="5"/>
  <c r="E126" i="5"/>
  <c r="F126" i="5"/>
  <c r="G126" i="5"/>
  <c r="H126" i="5"/>
  <c r="I126" i="5"/>
  <c r="J126" i="5"/>
  <c r="C127" i="5"/>
  <c r="D127" i="5"/>
  <c r="E127" i="5"/>
  <c r="F127" i="5"/>
  <c r="G127" i="5"/>
  <c r="H127" i="5"/>
  <c r="I127" i="5"/>
  <c r="J127" i="5"/>
  <c r="C128" i="5"/>
  <c r="D128" i="5"/>
  <c r="E128" i="5"/>
  <c r="F128" i="5"/>
  <c r="G128" i="5"/>
  <c r="H128" i="5"/>
  <c r="I128" i="5"/>
  <c r="J128" i="5"/>
  <c r="C129" i="5"/>
  <c r="D129" i="5"/>
  <c r="E129" i="5"/>
  <c r="F129" i="5"/>
  <c r="G129" i="5"/>
  <c r="H129" i="5"/>
  <c r="I129" i="5"/>
  <c r="J129" i="5"/>
  <c r="C130" i="5"/>
  <c r="D130" i="5"/>
  <c r="E130" i="5"/>
  <c r="F130" i="5"/>
  <c r="G130" i="5"/>
  <c r="H130" i="5"/>
  <c r="I130" i="5"/>
  <c r="J130" i="5"/>
  <c r="C131" i="5"/>
  <c r="D131" i="5"/>
  <c r="E131" i="5"/>
  <c r="F131" i="5"/>
  <c r="G131" i="5"/>
  <c r="H131" i="5"/>
  <c r="I131" i="5"/>
  <c r="J131" i="5"/>
  <c r="C132" i="5"/>
  <c r="D132" i="5"/>
  <c r="E132" i="5"/>
  <c r="F132" i="5"/>
  <c r="G132" i="5"/>
  <c r="H132" i="5"/>
  <c r="I132" i="5"/>
  <c r="J132" i="5"/>
  <c r="C133" i="5"/>
  <c r="D133" i="5"/>
  <c r="E133" i="5"/>
  <c r="F133" i="5"/>
  <c r="G133" i="5"/>
  <c r="H133" i="5"/>
  <c r="I133" i="5"/>
  <c r="J133" i="5"/>
  <c r="C134" i="5"/>
  <c r="D134" i="5"/>
  <c r="E134" i="5"/>
  <c r="F134" i="5"/>
  <c r="G134" i="5"/>
  <c r="H134" i="5"/>
  <c r="I134" i="5"/>
  <c r="J134" i="5"/>
  <c r="C135" i="5"/>
  <c r="D135" i="5"/>
  <c r="E135" i="5"/>
  <c r="F135" i="5"/>
  <c r="G135" i="5"/>
  <c r="H135" i="5"/>
  <c r="I135" i="5"/>
  <c r="J135" i="5"/>
  <c r="C136" i="5"/>
  <c r="D136" i="5"/>
  <c r="E136" i="5"/>
  <c r="F136" i="5"/>
  <c r="G136" i="5"/>
  <c r="H136" i="5"/>
  <c r="I136" i="5"/>
  <c r="J136" i="5"/>
  <c r="C137" i="5"/>
  <c r="D137" i="5"/>
  <c r="E137" i="5"/>
  <c r="F137" i="5"/>
  <c r="G137" i="5"/>
  <c r="H137" i="5"/>
  <c r="I137" i="5"/>
  <c r="J137" i="5"/>
  <c r="C138" i="5"/>
  <c r="D138" i="5"/>
  <c r="E138" i="5"/>
  <c r="F138" i="5"/>
  <c r="G138" i="5"/>
  <c r="H138" i="5"/>
  <c r="I138" i="5"/>
  <c r="J138" i="5"/>
  <c r="C139" i="5"/>
  <c r="D139" i="5"/>
  <c r="E139" i="5"/>
  <c r="F139" i="5"/>
  <c r="G139" i="5"/>
  <c r="H139" i="5"/>
  <c r="I139" i="5"/>
  <c r="J139" i="5"/>
  <c r="C140" i="5"/>
  <c r="D140" i="5"/>
  <c r="E140" i="5"/>
  <c r="F140" i="5"/>
  <c r="G140" i="5"/>
  <c r="H140" i="5"/>
  <c r="I140" i="5"/>
  <c r="J140" i="5"/>
  <c r="C141" i="5"/>
  <c r="D141" i="5"/>
  <c r="E141" i="5"/>
  <c r="F141" i="5"/>
  <c r="G141" i="5"/>
  <c r="H141" i="5"/>
  <c r="I141" i="5"/>
  <c r="J141" i="5"/>
  <c r="C142" i="5"/>
  <c r="D142" i="5"/>
  <c r="E142" i="5"/>
  <c r="F142" i="5"/>
  <c r="G142" i="5"/>
  <c r="H142" i="5"/>
  <c r="I142" i="5"/>
  <c r="J142" i="5"/>
  <c r="C143" i="5"/>
  <c r="D143" i="5"/>
  <c r="E143" i="5"/>
  <c r="F143" i="5"/>
  <c r="G143" i="5"/>
  <c r="H143" i="5"/>
  <c r="I143" i="5"/>
  <c r="J143" i="5"/>
  <c r="C144" i="5"/>
  <c r="D144" i="5"/>
  <c r="E144" i="5"/>
  <c r="F144" i="5"/>
  <c r="G144" i="5"/>
  <c r="H144" i="5"/>
  <c r="I144" i="5"/>
  <c r="J144" i="5"/>
  <c r="C145" i="5"/>
  <c r="D145" i="5"/>
  <c r="E145" i="5"/>
  <c r="F145" i="5"/>
  <c r="G145" i="5"/>
  <c r="H145" i="5"/>
  <c r="I145" i="5"/>
  <c r="J145" i="5"/>
  <c r="C146" i="5"/>
  <c r="D146" i="5"/>
  <c r="E146" i="5"/>
  <c r="F146" i="5"/>
  <c r="G146" i="5"/>
  <c r="H146" i="5"/>
  <c r="I146" i="5"/>
  <c r="J146" i="5"/>
  <c r="C147" i="5"/>
  <c r="D147" i="5"/>
  <c r="E147" i="5"/>
  <c r="F147" i="5"/>
  <c r="G147" i="5"/>
  <c r="H147" i="5"/>
  <c r="I147" i="5"/>
  <c r="J147" i="5"/>
  <c r="C148" i="5"/>
  <c r="D148" i="5"/>
  <c r="E148" i="5"/>
  <c r="F148" i="5"/>
  <c r="G148" i="5"/>
  <c r="H148" i="5"/>
  <c r="I148" i="5"/>
  <c r="J148" i="5"/>
  <c r="C149" i="5"/>
  <c r="D149" i="5"/>
  <c r="E149" i="5"/>
  <c r="F149" i="5"/>
  <c r="G149" i="5"/>
  <c r="H149" i="5"/>
  <c r="I149" i="5"/>
  <c r="J149" i="5"/>
  <c r="C150" i="5"/>
  <c r="D150" i="5"/>
  <c r="E150" i="5"/>
  <c r="F150" i="5"/>
  <c r="G150" i="5"/>
  <c r="H150" i="5"/>
  <c r="I150" i="5"/>
  <c r="J150" i="5"/>
  <c r="C151" i="5"/>
  <c r="D151" i="5"/>
  <c r="E151" i="5"/>
  <c r="F151" i="5"/>
  <c r="G151" i="5"/>
  <c r="H151" i="5"/>
  <c r="I151" i="5"/>
  <c r="J151" i="5"/>
  <c r="C152" i="5"/>
  <c r="D152" i="5"/>
  <c r="E152" i="5"/>
  <c r="F152" i="5"/>
  <c r="G152" i="5"/>
  <c r="H152" i="5"/>
  <c r="I152" i="5"/>
  <c r="J152" i="5"/>
  <c r="C153" i="5"/>
  <c r="D153" i="5"/>
  <c r="E153" i="5"/>
  <c r="F153" i="5"/>
  <c r="G153" i="5"/>
  <c r="H153" i="5"/>
  <c r="I153" i="5"/>
  <c r="J153" i="5"/>
  <c r="C154" i="5"/>
  <c r="D154" i="5"/>
  <c r="E154" i="5"/>
  <c r="F154" i="5"/>
  <c r="G154" i="5"/>
  <c r="H154" i="5"/>
  <c r="I154" i="5"/>
  <c r="J154" i="5"/>
  <c r="C155" i="5"/>
  <c r="D155" i="5"/>
  <c r="E155" i="5"/>
  <c r="F155" i="5"/>
  <c r="G155" i="5"/>
  <c r="H155" i="5"/>
  <c r="I155" i="5"/>
  <c r="J155" i="5"/>
  <c r="C156" i="5"/>
  <c r="D156" i="5"/>
  <c r="E156" i="5"/>
  <c r="F156" i="5"/>
  <c r="G156" i="5"/>
  <c r="H156" i="5"/>
  <c r="I156" i="5"/>
  <c r="J156" i="5"/>
  <c r="C157" i="5"/>
  <c r="D157" i="5"/>
  <c r="E157" i="5"/>
  <c r="F157" i="5"/>
  <c r="G157" i="5"/>
  <c r="H157" i="5"/>
  <c r="I157" i="5"/>
  <c r="J157" i="5"/>
  <c r="C158" i="5"/>
  <c r="D158" i="5"/>
  <c r="E158" i="5"/>
  <c r="F158" i="5"/>
  <c r="G158" i="5"/>
  <c r="H158" i="5"/>
  <c r="I158" i="5"/>
  <c r="J158" i="5"/>
  <c r="C159" i="5"/>
  <c r="D159" i="5"/>
  <c r="E159" i="5"/>
  <c r="F159" i="5"/>
  <c r="G159" i="5"/>
  <c r="H159" i="5"/>
  <c r="I159" i="5"/>
  <c r="J159" i="5"/>
  <c r="C160" i="5"/>
  <c r="D160" i="5"/>
  <c r="E160" i="5"/>
  <c r="F160" i="5"/>
  <c r="G160" i="5"/>
  <c r="H160" i="5"/>
  <c r="I160" i="5"/>
  <c r="J160" i="5"/>
  <c r="C161" i="5"/>
  <c r="D161" i="5"/>
  <c r="E161" i="5"/>
  <c r="F161" i="5"/>
  <c r="G161" i="5"/>
  <c r="H161" i="5"/>
  <c r="I161" i="5"/>
  <c r="J161" i="5"/>
  <c r="C162" i="5"/>
  <c r="D162" i="5"/>
  <c r="E162" i="5"/>
  <c r="F162" i="5"/>
  <c r="G162" i="5"/>
  <c r="H162" i="5"/>
  <c r="I162" i="5"/>
  <c r="J162" i="5"/>
  <c r="C163" i="5"/>
  <c r="D163" i="5"/>
  <c r="E163" i="5"/>
  <c r="F163" i="5"/>
  <c r="G163" i="5"/>
  <c r="H163" i="5"/>
  <c r="I163" i="5"/>
  <c r="J163" i="5"/>
  <c r="C164" i="5"/>
  <c r="D164" i="5"/>
  <c r="E164" i="5"/>
  <c r="F164" i="5"/>
  <c r="G164" i="5"/>
  <c r="H164" i="5"/>
  <c r="I164" i="5"/>
  <c r="J164" i="5"/>
  <c r="C165" i="5"/>
  <c r="D165" i="5"/>
  <c r="E165" i="5"/>
  <c r="F165" i="5"/>
  <c r="G165" i="5"/>
  <c r="H165" i="5"/>
  <c r="I165" i="5"/>
  <c r="J165" i="5"/>
  <c r="C166" i="5"/>
  <c r="D166" i="5"/>
  <c r="E166" i="5"/>
  <c r="F166" i="5"/>
  <c r="G166" i="5"/>
  <c r="H166" i="5"/>
  <c r="I166" i="5"/>
  <c r="J166" i="5"/>
  <c r="C167" i="5"/>
  <c r="D167" i="5"/>
  <c r="E167" i="5"/>
  <c r="F167" i="5"/>
  <c r="G167" i="5"/>
  <c r="H167" i="5"/>
  <c r="I167" i="5"/>
  <c r="J167" i="5"/>
  <c r="C168" i="5"/>
  <c r="D168" i="5"/>
  <c r="E168" i="5"/>
  <c r="F168" i="5"/>
  <c r="G168" i="5"/>
  <c r="H168" i="5"/>
  <c r="I168" i="5"/>
  <c r="J168" i="5"/>
  <c r="C169" i="5"/>
  <c r="D169" i="5"/>
  <c r="E169" i="5"/>
  <c r="F169" i="5"/>
  <c r="G169" i="5"/>
  <c r="H169" i="5"/>
  <c r="I169" i="5"/>
  <c r="J169" i="5"/>
  <c r="C170" i="5"/>
  <c r="D170" i="5"/>
  <c r="E170" i="5"/>
  <c r="F170" i="5"/>
  <c r="G170" i="5"/>
  <c r="H170" i="5"/>
  <c r="I170" i="5"/>
  <c r="J170" i="5"/>
  <c r="C171" i="5"/>
  <c r="D171" i="5"/>
  <c r="E171" i="5"/>
  <c r="F171" i="5"/>
  <c r="G171" i="5"/>
  <c r="H171" i="5"/>
  <c r="I171" i="5"/>
  <c r="J171" i="5"/>
  <c r="C172" i="5"/>
  <c r="D172" i="5"/>
  <c r="E172" i="5"/>
  <c r="F172" i="5"/>
  <c r="G172" i="5"/>
  <c r="H172" i="5"/>
  <c r="I172" i="5"/>
  <c r="J172" i="5"/>
  <c r="C173" i="5"/>
  <c r="D173" i="5"/>
  <c r="E173" i="5"/>
  <c r="F173" i="5"/>
  <c r="G173" i="5"/>
  <c r="H173" i="5"/>
  <c r="I173" i="5"/>
  <c r="J173" i="5"/>
  <c r="C174" i="5"/>
  <c r="D174" i="5"/>
  <c r="E174" i="5"/>
  <c r="F174" i="5"/>
  <c r="G174" i="5"/>
  <c r="H174" i="5"/>
  <c r="I174" i="5"/>
  <c r="J174" i="5"/>
  <c r="C175" i="5"/>
  <c r="D175" i="5"/>
  <c r="E175" i="5"/>
  <c r="F175" i="5"/>
  <c r="G175" i="5"/>
  <c r="H175" i="5"/>
  <c r="I175" i="5"/>
  <c r="J175" i="5"/>
  <c r="C176" i="5"/>
  <c r="D176" i="5"/>
  <c r="E176" i="5"/>
  <c r="F176" i="5"/>
  <c r="G176" i="5"/>
  <c r="H176" i="5"/>
  <c r="I176" i="5"/>
  <c r="J176" i="5"/>
  <c r="C177" i="5"/>
  <c r="D177" i="5"/>
  <c r="E177" i="5"/>
  <c r="F177" i="5"/>
  <c r="G177" i="5"/>
  <c r="H177" i="5"/>
  <c r="I177" i="5"/>
  <c r="J177" i="5"/>
  <c r="C178" i="5"/>
  <c r="D178" i="5"/>
  <c r="E178" i="5"/>
  <c r="F178" i="5"/>
  <c r="G178" i="5"/>
  <c r="H178" i="5"/>
  <c r="I178" i="5"/>
  <c r="J178" i="5"/>
  <c r="C179" i="5"/>
  <c r="D179" i="5"/>
  <c r="E179" i="5"/>
  <c r="F179" i="5"/>
  <c r="G179" i="5"/>
  <c r="H179" i="5"/>
  <c r="I179" i="5"/>
  <c r="J179" i="5"/>
  <c r="C180" i="5"/>
  <c r="D180" i="5"/>
  <c r="E180" i="5"/>
  <c r="F180" i="5"/>
  <c r="G180" i="5"/>
  <c r="H180" i="5"/>
  <c r="I180" i="5"/>
  <c r="J180" i="5"/>
  <c r="C181" i="5"/>
  <c r="D181" i="5"/>
  <c r="E181" i="5"/>
  <c r="F181" i="5"/>
  <c r="G181" i="5"/>
  <c r="H181" i="5"/>
  <c r="I181" i="5"/>
  <c r="J181" i="5"/>
  <c r="C182" i="5"/>
  <c r="D182" i="5"/>
  <c r="E182" i="5"/>
  <c r="F182" i="5"/>
  <c r="G182" i="5"/>
  <c r="H182" i="5"/>
  <c r="I182" i="5"/>
  <c r="J182" i="5"/>
  <c r="C183" i="5"/>
  <c r="D183" i="5"/>
  <c r="E183" i="5"/>
  <c r="F183" i="5"/>
  <c r="G183" i="5"/>
  <c r="H183" i="5"/>
  <c r="I183" i="5"/>
  <c r="J183" i="5"/>
  <c r="C184" i="5"/>
  <c r="D184" i="5"/>
  <c r="E184" i="5"/>
  <c r="F184" i="5"/>
  <c r="G184" i="5"/>
  <c r="H184" i="5"/>
  <c r="I184" i="5"/>
  <c r="J184" i="5"/>
  <c r="C185" i="5"/>
  <c r="D185" i="5"/>
  <c r="E185" i="5"/>
  <c r="F185" i="5"/>
  <c r="G185" i="5"/>
  <c r="H185" i="5"/>
  <c r="I185" i="5"/>
  <c r="J185" i="5"/>
  <c r="C186" i="5"/>
  <c r="D186" i="5"/>
  <c r="E186" i="5"/>
  <c r="F186" i="5"/>
  <c r="G186" i="5"/>
  <c r="H186" i="5"/>
  <c r="I186" i="5"/>
  <c r="J186" i="5"/>
  <c r="C187" i="5"/>
  <c r="D187" i="5"/>
  <c r="E187" i="5"/>
  <c r="F187" i="5"/>
  <c r="G187" i="5"/>
  <c r="H187" i="5"/>
  <c r="I187" i="5"/>
  <c r="J187" i="5"/>
  <c r="C188" i="5"/>
  <c r="D188" i="5"/>
  <c r="E188" i="5"/>
  <c r="F188" i="5"/>
  <c r="G188" i="5"/>
  <c r="H188" i="5"/>
  <c r="I188" i="5"/>
  <c r="J188" i="5"/>
  <c r="C189" i="5"/>
  <c r="D189" i="5"/>
  <c r="E189" i="5"/>
  <c r="F189" i="5"/>
  <c r="G189" i="5"/>
  <c r="H189" i="5"/>
  <c r="I189" i="5"/>
  <c r="J189" i="5"/>
  <c r="C190" i="5"/>
  <c r="D190" i="5"/>
  <c r="E190" i="5"/>
  <c r="F190" i="5"/>
  <c r="G190" i="5"/>
  <c r="H190" i="5"/>
  <c r="I190" i="5"/>
  <c r="J190" i="5"/>
  <c r="C191" i="5"/>
  <c r="D191" i="5"/>
  <c r="E191" i="5"/>
  <c r="F191" i="5"/>
  <c r="G191" i="5"/>
  <c r="H191" i="5"/>
  <c r="I191" i="5"/>
  <c r="J191" i="5"/>
  <c r="C192" i="5"/>
  <c r="D192" i="5"/>
  <c r="E192" i="5"/>
  <c r="F192" i="5"/>
  <c r="G192" i="5"/>
  <c r="H192" i="5"/>
  <c r="I192" i="5"/>
  <c r="J192" i="5"/>
  <c r="C193" i="5"/>
  <c r="D193" i="5"/>
  <c r="E193" i="5"/>
  <c r="F193" i="5"/>
  <c r="G193" i="5"/>
  <c r="H193" i="5"/>
  <c r="I193" i="5"/>
  <c r="J193" i="5"/>
  <c r="C194" i="5"/>
  <c r="D194" i="5"/>
  <c r="E194" i="5"/>
  <c r="F194" i="5"/>
  <c r="G194" i="5"/>
  <c r="H194" i="5"/>
  <c r="I194" i="5"/>
  <c r="J194" i="5"/>
  <c r="C195" i="5"/>
  <c r="D195" i="5"/>
  <c r="E195" i="5"/>
  <c r="F195" i="5"/>
  <c r="G195" i="5"/>
  <c r="H195" i="5"/>
  <c r="I195" i="5"/>
  <c r="J195" i="5"/>
  <c r="C196" i="5"/>
  <c r="D196" i="5"/>
  <c r="E196" i="5"/>
  <c r="F196" i="5"/>
  <c r="G196" i="5"/>
  <c r="H196" i="5"/>
  <c r="I196" i="5"/>
  <c r="J196" i="5"/>
  <c r="C197" i="5"/>
  <c r="D197" i="5"/>
  <c r="E197" i="5"/>
  <c r="F197" i="5"/>
  <c r="G197" i="5"/>
  <c r="H197" i="5"/>
  <c r="I197" i="5"/>
  <c r="J197" i="5"/>
  <c r="C198" i="5"/>
  <c r="D198" i="5"/>
  <c r="E198" i="5"/>
  <c r="F198" i="5"/>
  <c r="G198" i="5"/>
  <c r="H198" i="5"/>
  <c r="I198" i="5"/>
  <c r="J198" i="5"/>
  <c r="C199" i="5"/>
  <c r="D199" i="5"/>
  <c r="E199" i="5"/>
  <c r="F199" i="5"/>
  <c r="G199" i="5"/>
  <c r="H199" i="5"/>
  <c r="I199" i="5"/>
  <c r="J199" i="5"/>
  <c r="C200" i="5"/>
  <c r="D200" i="5"/>
  <c r="E200" i="5"/>
  <c r="F200" i="5"/>
  <c r="G200" i="5"/>
  <c r="H200" i="5"/>
  <c r="I200" i="5"/>
  <c r="J200" i="5"/>
  <c r="C201" i="5"/>
  <c r="D201" i="5"/>
  <c r="E201" i="5"/>
  <c r="F201" i="5"/>
  <c r="G201" i="5"/>
  <c r="H201" i="5"/>
  <c r="I201" i="5"/>
  <c r="J201" i="5"/>
  <c r="C202" i="5"/>
  <c r="D202" i="5"/>
  <c r="E202" i="5"/>
  <c r="F202" i="5"/>
  <c r="G202" i="5"/>
  <c r="H202" i="5"/>
  <c r="I202" i="5"/>
  <c r="J202" i="5"/>
  <c r="C203" i="5"/>
  <c r="D203" i="5"/>
  <c r="E203" i="5"/>
  <c r="F203" i="5"/>
  <c r="G203" i="5"/>
  <c r="H203" i="5"/>
  <c r="I203" i="5"/>
  <c r="J203" i="5"/>
  <c r="C204" i="5"/>
  <c r="D204" i="5"/>
  <c r="E204" i="5"/>
  <c r="F204" i="5"/>
  <c r="G204" i="5"/>
  <c r="H204" i="5"/>
  <c r="I204" i="5"/>
  <c r="J204" i="5"/>
  <c r="C205" i="5"/>
  <c r="D205" i="5"/>
  <c r="E205" i="5"/>
  <c r="F205" i="5"/>
  <c r="G205" i="5"/>
  <c r="H205" i="5"/>
  <c r="I205" i="5"/>
  <c r="J205" i="5"/>
  <c r="C206" i="5"/>
  <c r="D206" i="5"/>
  <c r="E206" i="5"/>
  <c r="F206" i="5"/>
  <c r="G206" i="5"/>
  <c r="H206" i="5"/>
  <c r="I206" i="5"/>
  <c r="J206" i="5"/>
  <c r="C207" i="5"/>
  <c r="D207" i="5"/>
  <c r="E207" i="5"/>
  <c r="F207" i="5"/>
  <c r="G207" i="5"/>
  <c r="H207" i="5"/>
  <c r="I207" i="5"/>
  <c r="J207" i="5"/>
  <c r="C208" i="5"/>
  <c r="D208" i="5"/>
  <c r="E208" i="5"/>
  <c r="F208" i="5"/>
  <c r="G208" i="5"/>
  <c r="H208" i="5"/>
  <c r="I208" i="5"/>
  <c r="J208" i="5"/>
  <c r="C209" i="5"/>
  <c r="D209" i="5"/>
  <c r="E209" i="5"/>
  <c r="F209" i="5"/>
  <c r="G209" i="5"/>
  <c r="H209" i="5"/>
  <c r="I209" i="5"/>
  <c r="J209" i="5"/>
  <c r="C210" i="5"/>
  <c r="D210" i="5"/>
  <c r="E210" i="5"/>
  <c r="F210" i="5"/>
  <c r="G210" i="5"/>
  <c r="H210" i="5"/>
  <c r="I210" i="5"/>
  <c r="J210" i="5"/>
  <c r="C211" i="5"/>
  <c r="D211" i="5"/>
  <c r="E211" i="5"/>
  <c r="F211" i="5"/>
  <c r="G211" i="5"/>
  <c r="H211" i="5"/>
  <c r="I211" i="5"/>
  <c r="J211" i="5"/>
  <c r="C212" i="5"/>
  <c r="D212" i="5"/>
  <c r="E212" i="5"/>
  <c r="F212" i="5"/>
  <c r="G212" i="5"/>
  <c r="H212" i="5"/>
  <c r="I212" i="5"/>
  <c r="J212" i="5"/>
  <c r="C213" i="5"/>
  <c r="D213" i="5"/>
  <c r="E213" i="5"/>
  <c r="F213" i="5"/>
  <c r="G213" i="5"/>
  <c r="H213" i="5"/>
  <c r="I213" i="5"/>
  <c r="J213" i="5"/>
  <c r="C214" i="5"/>
  <c r="D214" i="5"/>
  <c r="E214" i="5"/>
  <c r="F214" i="5"/>
  <c r="G214" i="5"/>
  <c r="H214" i="5"/>
  <c r="I214" i="5"/>
  <c r="J214" i="5"/>
  <c r="C215" i="5"/>
  <c r="D215" i="5"/>
  <c r="E215" i="5"/>
  <c r="F215" i="5"/>
  <c r="G215" i="5"/>
  <c r="H215" i="5"/>
  <c r="I215" i="5"/>
  <c r="J215" i="5"/>
  <c r="C216" i="5"/>
  <c r="D216" i="5"/>
  <c r="E216" i="5"/>
  <c r="F216" i="5"/>
  <c r="G216" i="5"/>
  <c r="H216" i="5"/>
  <c r="I216" i="5"/>
  <c r="J216" i="5"/>
  <c r="C217" i="5"/>
  <c r="D217" i="5"/>
  <c r="E217" i="5"/>
  <c r="F217" i="5"/>
  <c r="G217" i="5"/>
  <c r="H217" i="5"/>
  <c r="I217" i="5"/>
  <c r="J217" i="5"/>
  <c r="C218" i="5"/>
  <c r="D218" i="5"/>
  <c r="E218" i="5"/>
  <c r="F218" i="5"/>
  <c r="G218" i="5"/>
  <c r="H218" i="5"/>
  <c r="I218" i="5"/>
  <c r="J218" i="5"/>
  <c r="C219" i="5"/>
  <c r="D219" i="5"/>
  <c r="E219" i="5"/>
  <c r="F219" i="5"/>
  <c r="G219" i="5"/>
  <c r="H219" i="5"/>
  <c r="I219" i="5"/>
  <c r="J219" i="5"/>
  <c r="C220" i="5"/>
  <c r="D220" i="5"/>
  <c r="E220" i="5"/>
  <c r="F220" i="5"/>
  <c r="G220" i="5"/>
  <c r="H220" i="5"/>
  <c r="I220" i="5"/>
  <c r="J220" i="5"/>
  <c r="C221" i="5"/>
  <c r="D221" i="5"/>
  <c r="E221" i="5"/>
  <c r="F221" i="5"/>
  <c r="G221" i="5"/>
  <c r="H221" i="5"/>
  <c r="I221" i="5"/>
  <c r="J221" i="5"/>
  <c r="C222" i="5"/>
  <c r="D222" i="5"/>
  <c r="E222" i="5"/>
  <c r="F222" i="5"/>
  <c r="G222" i="5"/>
  <c r="H222" i="5"/>
  <c r="I222" i="5"/>
  <c r="J222" i="5"/>
  <c r="C223" i="5"/>
  <c r="D223" i="5"/>
  <c r="E223" i="5"/>
  <c r="F223" i="5"/>
  <c r="G223" i="5"/>
  <c r="H223" i="5"/>
  <c r="I223" i="5"/>
  <c r="J223" i="5"/>
  <c r="C224" i="5"/>
  <c r="D224" i="5"/>
  <c r="E224" i="5"/>
  <c r="F224" i="5"/>
  <c r="G224" i="5"/>
  <c r="H224" i="5"/>
  <c r="I224" i="5"/>
  <c r="J224" i="5"/>
  <c r="C225" i="5"/>
  <c r="D225" i="5"/>
  <c r="E225" i="5"/>
  <c r="F225" i="5"/>
  <c r="G225" i="5"/>
  <c r="H225" i="5"/>
  <c r="I225" i="5"/>
  <c r="J225" i="5"/>
  <c r="C226" i="5"/>
  <c r="D226" i="5"/>
  <c r="E226" i="5"/>
  <c r="F226" i="5"/>
  <c r="G226" i="5"/>
  <c r="H226" i="5"/>
  <c r="I226" i="5"/>
  <c r="J226" i="5"/>
  <c r="C227" i="5"/>
  <c r="D227" i="5"/>
  <c r="E227" i="5"/>
  <c r="F227" i="5"/>
  <c r="G227" i="5"/>
  <c r="H227" i="5"/>
  <c r="I227" i="5"/>
  <c r="J227" i="5"/>
  <c r="C228" i="5"/>
  <c r="D228" i="5"/>
  <c r="E228" i="5"/>
  <c r="F228" i="5"/>
  <c r="G228" i="5"/>
  <c r="H228" i="5"/>
  <c r="I228" i="5"/>
  <c r="J228" i="5"/>
  <c r="C229" i="5"/>
  <c r="D229" i="5"/>
  <c r="E229" i="5"/>
  <c r="F229" i="5"/>
  <c r="G229" i="5"/>
  <c r="H229" i="5"/>
  <c r="I229" i="5"/>
  <c r="J229" i="5"/>
  <c r="C230" i="5"/>
  <c r="D230" i="5"/>
  <c r="E230" i="5"/>
  <c r="F230" i="5"/>
  <c r="G230" i="5"/>
  <c r="H230" i="5"/>
  <c r="I230" i="5"/>
  <c r="J230" i="5"/>
  <c r="C231" i="5"/>
  <c r="D231" i="5"/>
  <c r="E231" i="5"/>
  <c r="F231" i="5"/>
  <c r="G231" i="5"/>
  <c r="H231" i="5"/>
  <c r="I231" i="5"/>
  <c r="J231" i="5"/>
  <c r="C232" i="5"/>
  <c r="D232" i="5"/>
  <c r="E232" i="5"/>
  <c r="F232" i="5"/>
  <c r="G232" i="5"/>
  <c r="H232" i="5"/>
  <c r="I232" i="5"/>
  <c r="J232" i="5"/>
  <c r="C233" i="5"/>
  <c r="D233" i="5"/>
  <c r="E233" i="5"/>
  <c r="F233" i="5"/>
  <c r="G233" i="5"/>
  <c r="H233" i="5"/>
  <c r="I233" i="5"/>
  <c r="J233" i="5"/>
  <c r="C234" i="5"/>
  <c r="D234" i="5"/>
  <c r="E234" i="5"/>
  <c r="F234" i="5"/>
  <c r="G234" i="5"/>
  <c r="H234" i="5"/>
  <c r="I234" i="5"/>
  <c r="J234" i="5"/>
  <c r="C235" i="5"/>
  <c r="D235" i="5"/>
  <c r="E235" i="5"/>
  <c r="F235" i="5"/>
  <c r="G235" i="5"/>
  <c r="H235" i="5"/>
  <c r="I235" i="5"/>
  <c r="J235" i="5"/>
  <c r="C236" i="5"/>
  <c r="D236" i="5"/>
  <c r="E236" i="5"/>
  <c r="F236" i="5"/>
  <c r="G236" i="5"/>
  <c r="H236" i="5"/>
  <c r="I236" i="5"/>
  <c r="J236" i="5"/>
  <c r="C237" i="5"/>
  <c r="D237" i="5"/>
  <c r="E237" i="5"/>
  <c r="F237" i="5"/>
  <c r="G237" i="5"/>
  <c r="H237" i="5"/>
  <c r="I237" i="5"/>
  <c r="J237" i="5"/>
  <c r="C238" i="5"/>
  <c r="D238" i="5"/>
  <c r="E238" i="5"/>
  <c r="F238" i="5"/>
  <c r="G238" i="5"/>
  <c r="H238" i="5"/>
  <c r="I238" i="5"/>
  <c r="J238" i="5"/>
  <c r="C239" i="5"/>
  <c r="D239" i="5"/>
  <c r="E239" i="5"/>
  <c r="F239" i="5"/>
  <c r="G239" i="5"/>
  <c r="H239" i="5"/>
  <c r="I239" i="5"/>
  <c r="J239" i="5"/>
  <c r="C240" i="5"/>
  <c r="D240" i="5"/>
  <c r="E240" i="5"/>
  <c r="F240" i="5"/>
  <c r="G240" i="5"/>
  <c r="H240" i="5"/>
  <c r="I240" i="5"/>
  <c r="J240" i="5"/>
  <c r="C241" i="5"/>
  <c r="D241" i="5"/>
  <c r="E241" i="5"/>
  <c r="F241" i="5"/>
  <c r="G241" i="5"/>
  <c r="H241" i="5"/>
  <c r="I241" i="5"/>
  <c r="J241" i="5"/>
  <c r="C242" i="5"/>
  <c r="D242" i="5"/>
  <c r="E242" i="5"/>
  <c r="F242" i="5"/>
  <c r="G242" i="5"/>
  <c r="H242" i="5"/>
  <c r="I242" i="5"/>
  <c r="J242" i="5"/>
  <c r="C243" i="5"/>
  <c r="D243" i="5"/>
  <c r="E243" i="5"/>
  <c r="F243" i="5"/>
  <c r="G243" i="5"/>
  <c r="H243" i="5"/>
  <c r="I243" i="5"/>
  <c r="J243" i="5"/>
  <c r="C244" i="5"/>
  <c r="D244" i="5"/>
  <c r="E244" i="5"/>
  <c r="F244" i="5"/>
  <c r="G244" i="5"/>
  <c r="H244" i="5"/>
  <c r="I244" i="5"/>
  <c r="J244" i="5"/>
  <c r="C245" i="5"/>
  <c r="D245" i="5"/>
  <c r="E245" i="5"/>
  <c r="F245" i="5"/>
  <c r="G245" i="5"/>
  <c r="H245" i="5"/>
  <c r="I245" i="5"/>
  <c r="J245" i="5"/>
  <c r="C246" i="5"/>
  <c r="D246" i="5"/>
  <c r="E246" i="5"/>
  <c r="F246" i="5"/>
  <c r="G246" i="5"/>
  <c r="H246" i="5"/>
  <c r="I246" i="5"/>
  <c r="J246" i="5"/>
  <c r="C247" i="5"/>
  <c r="D247" i="5"/>
  <c r="E247" i="5"/>
  <c r="F247" i="5"/>
  <c r="G247" i="5"/>
  <c r="H247" i="5"/>
  <c r="I247" i="5"/>
  <c r="J247" i="5"/>
  <c r="C248" i="5"/>
  <c r="D248" i="5"/>
  <c r="E248" i="5"/>
  <c r="F248" i="5"/>
  <c r="G248" i="5"/>
  <c r="H248" i="5"/>
  <c r="I248" i="5"/>
  <c r="J248" i="5"/>
  <c r="C249" i="5"/>
  <c r="D249" i="5"/>
  <c r="E249" i="5"/>
  <c r="F249" i="5"/>
  <c r="G249" i="5"/>
  <c r="H249" i="5"/>
  <c r="I249" i="5"/>
  <c r="J249" i="5"/>
  <c r="C250" i="5"/>
  <c r="D250" i="5"/>
  <c r="E250" i="5"/>
  <c r="F250" i="5"/>
  <c r="G250" i="5"/>
  <c r="H250" i="5"/>
  <c r="I250" i="5"/>
  <c r="J250" i="5"/>
  <c r="C251" i="5"/>
  <c r="D251" i="5"/>
  <c r="E251" i="5"/>
  <c r="F251" i="5"/>
  <c r="G251" i="5"/>
  <c r="H251" i="5"/>
  <c r="I251" i="5"/>
  <c r="J251" i="5"/>
  <c r="C252" i="5"/>
  <c r="D252" i="5"/>
  <c r="E252" i="5"/>
  <c r="F252" i="5"/>
  <c r="G252" i="5"/>
  <c r="H252" i="5"/>
  <c r="I252" i="5"/>
  <c r="J252" i="5"/>
  <c r="C253" i="5"/>
  <c r="D253" i="5"/>
  <c r="E253" i="5"/>
  <c r="F253" i="5"/>
  <c r="G253" i="5"/>
  <c r="H253" i="5"/>
  <c r="I253" i="5"/>
  <c r="J253" i="5"/>
  <c r="C254" i="5"/>
  <c r="D254" i="5"/>
  <c r="E254" i="5"/>
  <c r="F254" i="5"/>
  <c r="G254" i="5"/>
  <c r="H254" i="5"/>
  <c r="I254" i="5"/>
  <c r="J254" i="5"/>
  <c r="C255" i="5"/>
  <c r="D255" i="5"/>
  <c r="E255" i="5"/>
  <c r="F255" i="5"/>
  <c r="G255" i="5"/>
  <c r="H255" i="5"/>
  <c r="I255" i="5"/>
  <c r="J255" i="5"/>
  <c r="C256" i="5"/>
  <c r="D256" i="5"/>
  <c r="E256" i="5"/>
  <c r="F256" i="5"/>
  <c r="G256" i="5"/>
  <c r="H256" i="5"/>
  <c r="I256" i="5"/>
  <c r="J256" i="5"/>
  <c r="C257" i="5"/>
  <c r="D257" i="5"/>
  <c r="E257" i="5"/>
  <c r="F257" i="5"/>
  <c r="G257" i="5"/>
  <c r="H257" i="5"/>
  <c r="I257" i="5"/>
  <c r="J257" i="5"/>
  <c r="C258" i="5"/>
  <c r="D258" i="5"/>
  <c r="E258" i="5"/>
  <c r="F258" i="5"/>
  <c r="G258" i="5"/>
  <c r="H258" i="5"/>
  <c r="I258" i="5"/>
  <c r="J258" i="5"/>
  <c r="C259" i="5"/>
  <c r="D259" i="5"/>
  <c r="E259" i="5"/>
  <c r="F259" i="5"/>
  <c r="G259" i="5"/>
  <c r="H259" i="5"/>
  <c r="I259" i="5"/>
  <c r="J259" i="5"/>
  <c r="C260" i="5"/>
  <c r="D260" i="5"/>
  <c r="E260" i="5"/>
  <c r="F260" i="5"/>
  <c r="G260" i="5"/>
  <c r="H260" i="5"/>
  <c r="I260" i="5"/>
  <c r="J260" i="5"/>
  <c r="C261" i="5"/>
  <c r="D261" i="5"/>
  <c r="E261" i="5"/>
  <c r="F261" i="5"/>
  <c r="G261" i="5"/>
  <c r="H261" i="5"/>
  <c r="I261" i="5"/>
  <c r="J261" i="5"/>
  <c r="C262" i="5"/>
  <c r="D262" i="5"/>
  <c r="E262" i="5"/>
  <c r="F262" i="5"/>
  <c r="G262" i="5"/>
  <c r="H262" i="5"/>
  <c r="I262" i="5"/>
  <c r="J262" i="5"/>
  <c r="C263" i="5"/>
  <c r="D263" i="5"/>
  <c r="E263" i="5"/>
  <c r="F263" i="5"/>
  <c r="G263" i="5"/>
  <c r="H263" i="5"/>
  <c r="I263" i="5"/>
  <c r="J263" i="5"/>
  <c r="C264" i="5"/>
  <c r="D264" i="5"/>
  <c r="E264" i="5"/>
  <c r="F264" i="5"/>
  <c r="G264" i="5"/>
  <c r="H264" i="5"/>
  <c r="I264" i="5"/>
  <c r="J264" i="5"/>
  <c r="C265" i="5"/>
  <c r="D265" i="5"/>
  <c r="E265" i="5"/>
  <c r="F265" i="5"/>
  <c r="G265" i="5"/>
  <c r="H265" i="5"/>
  <c r="I265" i="5"/>
  <c r="J265" i="5"/>
  <c r="C266" i="5"/>
  <c r="D266" i="5"/>
  <c r="E266" i="5"/>
  <c r="F266" i="5"/>
  <c r="G266" i="5"/>
  <c r="H266" i="5"/>
  <c r="I266" i="5"/>
  <c r="J266" i="5"/>
  <c r="C267" i="5"/>
  <c r="D267" i="5"/>
  <c r="E267" i="5"/>
  <c r="F267" i="5"/>
  <c r="G267" i="5"/>
  <c r="H267" i="5"/>
  <c r="I267" i="5"/>
  <c r="J267" i="5"/>
  <c r="C268" i="5"/>
  <c r="D268" i="5"/>
  <c r="E268" i="5"/>
  <c r="F268" i="5"/>
  <c r="G268" i="5"/>
  <c r="H268" i="5"/>
  <c r="I268" i="5"/>
  <c r="J268" i="5"/>
  <c r="C269" i="5"/>
  <c r="D269" i="5"/>
  <c r="E269" i="5"/>
  <c r="F269" i="5"/>
  <c r="G269" i="5"/>
  <c r="H269" i="5"/>
  <c r="I269" i="5"/>
  <c r="J269" i="5"/>
  <c r="C270" i="5"/>
  <c r="D270" i="5"/>
  <c r="E270" i="5"/>
  <c r="F270" i="5"/>
  <c r="G270" i="5"/>
  <c r="H270" i="5"/>
  <c r="I270" i="5"/>
  <c r="J270" i="5"/>
  <c r="C271" i="5"/>
  <c r="D271" i="5"/>
  <c r="E271" i="5"/>
  <c r="F271" i="5"/>
  <c r="G271" i="5"/>
  <c r="H271" i="5"/>
  <c r="I271" i="5"/>
  <c r="J271" i="5"/>
  <c r="C272" i="5"/>
  <c r="D272" i="5"/>
  <c r="E272" i="5"/>
  <c r="F272" i="5"/>
  <c r="G272" i="5"/>
  <c r="H272" i="5"/>
  <c r="I272" i="5"/>
  <c r="J272" i="5"/>
  <c r="C273" i="5"/>
  <c r="D273" i="5"/>
  <c r="E273" i="5"/>
  <c r="F273" i="5"/>
  <c r="G273" i="5"/>
  <c r="H273" i="5"/>
  <c r="I273" i="5"/>
  <c r="J273" i="5"/>
  <c r="C274" i="5"/>
  <c r="D274" i="5"/>
  <c r="E274" i="5"/>
  <c r="F274" i="5"/>
  <c r="G274" i="5"/>
  <c r="H274" i="5"/>
  <c r="I274" i="5"/>
  <c r="J274" i="5"/>
  <c r="C275" i="5"/>
  <c r="D275" i="5"/>
  <c r="E275" i="5"/>
  <c r="F275" i="5"/>
  <c r="G275" i="5"/>
  <c r="H275" i="5"/>
  <c r="I275" i="5"/>
  <c r="J275" i="5"/>
  <c r="C276" i="5"/>
  <c r="D276" i="5"/>
  <c r="E276" i="5"/>
  <c r="F276" i="5"/>
  <c r="G276" i="5"/>
  <c r="H276" i="5"/>
  <c r="I276" i="5"/>
  <c r="J276" i="5"/>
  <c r="C277" i="5"/>
  <c r="D277" i="5"/>
  <c r="E277" i="5"/>
  <c r="F277" i="5"/>
  <c r="G277" i="5"/>
  <c r="H277" i="5"/>
  <c r="I277" i="5"/>
  <c r="J277" i="5"/>
  <c r="C278" i="5"/>
  <c r="D278" i="5"/>
  <c r="E278" i="5"/>
  <c r="F278" i="5"/>
  <c r="G278" i="5"/>
  <c r="H278" i="5"/>
  <c r="I278" i="5"/>
  <c r="J278" i="5"/>
  <c r="C279" i="5"/>
  <c r="D279" i="5"/>
  <c r="E279" i="5"/>
  <c r="F279" i="5"/>
  <c r="G279" i="5"/>
  <c r="H279" i="5"/>
  <c r="I279" i="5"/>
  <c r="J279" i="5"/>
  <c r="C280" i="5"/>
  <c r="D280" i="5"/>
  <c r="E280" i="5"/>
  <c r="F280" i="5"/>
  <c r="G280" i="5"/>
  <c r="H280" i="5"/>
  <c r="I280" i="5"/>
  <c r="J280" i="5"/>
  <c r="C281" i="5"/>
  <c r="D281" i="5"/>
  <c r="E281" i="5"/>
  <c r="F281" i="5"/>
  <c r="G281" i="5"/>
  <c r="H281" i="5"/>
  <c r="I281" i="5"/>
  <c r="J281" i="5"/>
  <c r="C282" i="5"/>
  <c r="D282" i="5"/>
  <c r="E282" i="5"/>
  <c r="F282" i="5"/>
  <c r="G282" i="5"/>
  <c r="H282" i="5"/>
  <c r="I282" i="5"/>
  <c r="J282" i="5"/>
  <c r="C283" i="5"/>
  <c r="D283" i="5"/>
  <c r="E283" i="5"/>
  <c r="F283" i="5"/>
  <c r="G283" i="5"/>
  <c r="H283" i="5"/>
  <c r="I283" i="5"/>
  <c r="J283" i="5"/>
  <c r="C284" i="5"/>
  <c r="D284" i="5"/>
  <c r="E284" i="5"/>
  <c r="F284" i="5"/>
  <c r="G284" i="5"/>
  <c r="H284" i="5"/>
  <c r="I284" i="5"/>
  <c r="J284" i="5"/>
  <c r="C285" i="5"/>
  <c r="D285" i="5"/>
  <c r="E285" i="5"/>
  <c r="F285" i="5"/>
  <c r="G285" i="5"/>
  <c r="H285" i="5"/>
  <c r="I285" i="5"/>
  <c r="J285" i="5"/>
  <c r="C286" i="5"/>
  <c r="D286" i="5"/>
  <c r="E286" i="5"/>
  <c r="F286" i="5"/>
  <c r="G286" i="5"/>
  <c r="H286" i="5"/>
  <c r="I286" i="5"/>
  <c r="J286" i="5"/>
  <c r="C287" i="5"/>
  <c r="D287" i="5"/>
  <c r="E287" i="5"/>
  <c r="F287" i="5"/>
  <c r="G287" i="5"/>
  <c r="H287" i="5"/>
  <c r="I287" i="5"/>
  <c r="J287" i="5"/>
  <c r="C288" i="5"/>
  <c r="D288" i="5"/>
  <c r="E288" i="5"/>
  <c r="F288" i="5"/>
  <c r="G288" i="5"/>
  <c r="H288" i="5"/>
  <c r="I288" i="5"/>
  <c r="J288" i="5"/>
  <c r="C289" i="5"/>
  <c r="D289" i="5"/>
  <c r="E289" i="5"/>
  <c r="F289" i="5"/>
  <c r="G289" i="5"/>
  <c r="H289" i="5"/>
  <c r="I289" i="5"/>
  <c r="J289" i="5"/>
  <c r="C290" i="5"/>
  <c r="D290" i="5"/>
  <c r="E290" i="5"/>
  <c r="F290" i="5"/>
  <c r="G290" i="5"/>
  <c r="H290" i="5"/>
  <c r="I290" i="5"/>
  <c r="J290" i="5"/>
  <c r="C291" i="5"/>
  <c r="D291" i="5"/>
  <c r="E291" i="5"/>
  <c r="F291" i="5"/>
  <c r="G291" i="5"/>
  <c r="H291" i="5"/>
  <c r="I291" i="5"/>
  <c r="J291" i="5"/>
  <c r="C292" i="5"/>
  <c r="D292" i="5"/>
  <c r="E292" i="5"/>
  <c r="F292" i="5"/>
  <c r="G292" i="5"/>
  <c r="H292" i="5"/>
  <c r="I292" i="5"/>
  <c r="J292" i="5"/>
  <c r="C293" i="5"/>
  <c r="D293" i="5"/>
  <c r="E293" i="5"/>
  <c r="F293" i="5"/>
  <c r="G293" i="5"/>
  <c r="H293" i="5"/>
  <c r="I293" i="5"/>
  <c r="J293" i="5"/>
  <c r="C294" i="5"/>
  <c r="D294" i="5"/>
  <c r="E294" i="5"/>
  <c r="F294" i="5"/>
  <c r="G294" i="5"/>
  <c r="H294" i="5"/>
  <c r="I294" i="5"/>
  <c r="J294" i="5"/>
  <c r="C295" i="5"/>
  <c r="D295" i="5"/>
  <c r="E295" i="5"/>
  <c r="F295" i="5"/>
  <c r="G295" i="5"/>
  <c r="H295" i="5"/>
  <c r="I295" i="5"/>
  <c r="J295" i="5"/>
  <c r="C296" i="5"/>
  <c r="D296" i="5"/>
  <c r="E296" i="5"/>
  <c r="F296" i="5"/>
  <c r="G296" i="5"/>
  <c r="H296" i="5"/>
  <c r="I296" i="5"/>
  <c r="J296" i="5"/>
  <c r="C297" i="5"/>
  <c r="D297" i="5"/>
  <c r="E297" i="5"/>
  <c r="F297" i="5"/>
  <c r="G297" i="5"/>
  <c r="H297" i="5"/>
  <c r="I297" i="5"/>
  <c r="J297" i="5"/>
  <c r="C298" i="5"/>
  <c r="D298" i="5"/>
  <c r="E298" i="5"/>
  <c r="F298" i="5"/>
  <c r="G298" i="5"/>
  <c r="H298" i="5"/>
  <c r="I298" i="5"/>
  <c r="J298" i="5"/>
  <c r="C299" i="5"/>
  <c r="D299" i="5"/>
  <c r="E299" i="5"/>
  <c r="F299" i="5"/>
  <c r="G299" i="5"/>
  <c r="H299" i="5"/>
  <c r="I299" i="5"/>
  <c r="J299" i="5"/>
  <c r="C300" i="5"/>
  <c r="D300" i="5"/>
  <c r="E300" i="5"/>
  <c r="F300" i="5"/>
  <c r="G300" i="5"/>
  <c r="H300" i="5"/>
  <c r="I300" i="5"/>
  <c r="J300" i="5"/>
  <c r="C301" i="5"/>
  <c r="D301" i="5"/>
  <c r="E301" i="5"/>
  <c r="F301" i="5"/>
  <c r="G301" i="5"/>
  <c r="H301" i="5"/>
  <c r="I301" i="5"/>
  <c r="J301" i="5"/>
  <c r="C302" i="5"/>
  <c r="D302" i="5"/>
  <c r="E302" i="5"/>
  <c r="F302" i="5"/>
  <c r="G302" i="5"/>
  <c r="H302" i="5"/>
  <c r="I302" i="5"/>
  <c r="J302" i="5"/>
  <c r="C303" i="5"/>
  <c r="D303" i="5"/>
  <c r="E303" i="5"/>
  <c r="F303" i="5"/>
  <c r="G303" i="5"/>
  <c r="H303" i="5"/>
  <c r="I303" i="5"/>
  <c r="J303" i="5"/>
  <c r="C304" i="5"/>
  <c r="D304" i="5"/>
  <c r="E304" i="5"/>
  <c r="F304" i="5"/>
  <c r="G304" i="5"/>
  <c r="H304" i="5"/>
  <c r="I304" i="5"/>
  <c r="J304" i="5"/>
  <c r="C305" i="5"/>
  <c r="D305" i="5"/>
  <c r="E305" i="5"/>
  <c r="F305" i="5"/>
  <c r="G305" i="5"/>
  <c r="H305" i="5"/>
  <c r="I305" i="5"/>
  <c r="J305" i="5"/>
  <c r="C306" i="5"/>
  <c r="D306" i="5"/>
  <c r="E306" i="5"/>
  <c r="F306" i="5"/>
  <c r="G306" i="5"/>
  <c r="H306" i="5"/>
  <c r="I306" i="5"/>
  <c r="J306" i="5"/>
  <c r="C307" i="5"/>
  <c r="D307" i="5"/>
  <c r="E307" i="5"/>
  <c r="F307" i="5"/>
  <c r="G307" i="5"/>
  <c r="H307" i="5"/>
  <c r="I307" i="5"/>
  <c r="J307" i="5"/>
  <c r="C308" i="5"/>
  <c r="D308" i="5"/>
  <c r="E308" i="5"/>
  <c r="F308" i="5"/>
  <c r="G308" i="5"/>
  <c r="H308" i="5"/>
  <c r="I308" i="5"/>
  <c r="J308" i="5"/>
  <c r="C309" i="5"/>
  <c r="D309" i="5"/>
  <c r="E309" i="5"/>
  <c r="F309" i="5"/>
  <c r="G309" i="5"/>
  <c r="H309" i="5"/>
  <c r="I309" i="5"/>
  <c r="J309" i="5"/>
  <c r="C310" i="5"/>
  <c r="D310" i="5"/>
  <c r="E310" i="5"/>
  <c r="F310" i="5"/>
  <c r="G310" i="5"/>
  <c r="H310" i="5"/>
  <c r="I310" i="5"/>
  <c r="J310" i="5"/>
  <c r="C311" i="5"/>
  <c r="D311" i="5"/>
  <c r="E311" i="5"/>
  <c r="F311" i="5"/>
  <c r="G311" i="5"/>
  <c r="H311" i="5"/>
  <c r="I311" i="5"/>
  <c r="J311" i="5"/>
  <c r="C312" i="5"/>
  <c r="D312" i="5"/>
  <c r="E312" i="5"/>
  <c r="F312" i="5"/>
  <c r="G312" i="5"/>
  <c r="H312" i="5"/>
  <c r="I312" i="5"/>
  <c r="J312" i="5"/>
  <c r="C313" i="5"/>
  <c r="D313" i="5"/>
  <c r="E313" i="5"/>
  <c r="F313" i="5"/>
  <c r="G313" i="5"/>
  <c r="H313" i="5"/>
  <c r="I313" i="5"/>
  <c r="J313" i="5"/>
  <c r="C314" i="5"/>
  <c r="D314" i="5"/>
  <c r="E314" i="5"/>
  <c r="F314" i="5"/>
  <c r="G314" i="5"/>
  <c r="H314" i="5"/>
  <c r="I314" i="5"/>
  <c r="J314" i="5"/>
  <c r="C315" i="5"/>
  <c r="D315" i="5"/>
  <c r="E315" i="5"/>
  <c r="F315" i="5"/>
  <c r="G315" i="5"/>
  <c r="H315" i="5"/>
  <c r="I315" i="5"/>
  <c r="J315" i="5"/>
  <c r="C316" i="5"/>
  <c r="D316" i="5"/>
  <c r="E316" i="5"/>
  <c r="F316" i="5"/>
  <c r="G316" i="5"/>
  <c r="H316" i="5"/>
  <c r="I316" i="5"/>
  <c r="J316" i="5"/>
  <c r="C317" i="5"/>
  <c r="D317" i="5"/>
  <c r="E317" i="5"/>
  <c r="F317" i="5"/>
  <c r="G317" i="5"/>
  <c r="H317" i="5"/>
  <c r="I317" i="5"/>
  <c r="J317" i="5"/>
  <c r="C318" i="5"/>
  <c r="D318" i="5"/>
  <c r="E318" i="5"/>
  <c r="F318" i="5"/>
  <c r="G318" i="5"/>
  <c r="H318" i="5"/>
  <c r="I318" i="5"/>
  <c r="J318" i="5"/>
  <c r="C319" i="5"/>
  <c r="D319" i="5"/>
  <c r="E319" i="5"/>
  <c r="F319" i="5"/>
  <c r="G319" i="5"/>
  <c r="H319" i="5"/>
  <c r="I319" i="5"/>
  <c r="J319" i="5"/>
  <c r="C320" i="5"/>
  <c r="D320" i="5"/>
  <c r="E320" i="5"/>
  <c r="F320" i="5"/>
  <c r="G320" i="5"/>
  <c r="H320" i="5"/>
  <c r="I320" i="5"/>
  <c r="J320" i="5"/>
  <c r="C321" i="5"/>
  <c r="D321" i="5"/>
  <c r="E321" i="5"/>
  <c r="F321" i="5"/>
  <c r="G321" i="5"/>
  <c r="H321" i="5"/>
  <c r="I321" i="5"/>
  <c r="J321" i="5"/>
  <c r="C322" i="5"/>
  <c r="D322" i="5"/>
  <c r="E322" i="5"/>
  <c r="F322" i="5"/>
  <c r="G322" i="5"/>
  <c r="H322" i="5"/>
  <c r="I322" i="5"/>
  <c r="J322" i="5"/>
  <c r="C323" i="5"/>
  <c r="D323" i="5"/>
  <c r="E323" i="5"/>
  <c r="F323" i="5"/>
  <c r="G323" i="5"/>
  <c r="H323" i="5"/>
  <c r="I323" i="5"/>
  <c r="J323" i="5"/>
  <c r="C324" i="5"/>
  <c r="D324" i="5"/>
  <c r="E324" i="5"/>
  <c r="F324" i="5"/>
  <c r="G324" i="5"/>
  <c r="H324" i="5"/>
  <c r="I324" i="5"/>
  <c r="J324" i="5"/>
  <c r="C325" i="5"/>
  <c r="D325" i="5"/>
  <c r="E325" i="5"/>
  <c r="F325" i="5"/>
  <c r="G325" i="5"/>
  <c r="H325" i="5"/>
  <c r="I325" i="5"/>
  <c r="J325" i="5"/>
  <c r="C326" i="5"/>
  <c r="D326" i="5"/>
  <c r="E326" i="5"/>
  <c r="F326" i="5"/>
  <c r="G326" i="5"/>
  <c r="H326" i="5"/>
  <c r="I326" i="5"/>
  <c r="J326" i="5"/>
  <c r="C327" i="5"/>
  <c r="D327" i="5"/>
  <c r="E327" i="5"/>
  <c r="F327" i="5"/>
  <c r="G327" i="5"/>
  <c r="H327" i="5"/>
  <c r="I327" i="5"/>
  <c r="J327" i="5"/>
  <c r="C328" i="5"/>
  <c r="D328" i="5"/>
  <c r="E328" i="5"/>
  <c r="F328" i="5"/>
  <c r="G328" i="5"/>
  <c r="H328" i="5"/>
  <c r="I328" i="5"/>
  <c r="J328" i="5"/>
  <c r="C329" i="5"/>
  <c r="D329" i="5"/>
  <c r="E329" i="5"/>
  <c r="F329" i="5"/>
  <c r="G329" i="5"/>
  <c r="H329" i="5"/>
  <c r="I329" i="5"/>
  <c r="J329" i="5"/>
  <c r="C330" i="5"/>
  <c r="D330" i="5"/>
  <c r="E330" i="5"/>
  <c r="F330" i="5"/>
  <c r="G330" i="5"/>
  <c r="H330" i="5"/>
  <c r="I330" i="5"/>
  <c r="J330" i="5"/>
  <c r="C331" i="5"/>
  <c r="D331" i="5"/>
  <c r="E331" i="5"/>
  <c r="F331" i="5"/>
  <c r="G331" i="5"/>
  <c r="H331" i="5"/>
  <c r="I331" i="5"/>
  <c r="J331" i="5"/>
  <c r="C332" i="5"/>
  <c r="D332" i="5"/>
  <c r="E332" i="5"/>
  <c r="F332" i="5"/>
  <c r="G332" i="5"/>
  <c r="H332" i="5"/>
  <c r="I332" i="5"/>
  <c r="J332" i="5"/>
  <c r="C333" i="5"/>
  <c r="D333" i="5"/>
  <c r="E333" i="5"/>
  <c r="F333" i="5"/>
  <c r="G333" i="5"/>
  <c r="H333" i="5"/>
  <c r="I333" i="5"/>
  <c r="J333" i="5"/>
  <c r="C334" i="5"/>
  <c r="D334" i="5"/>
  <c r="E334" i="5"/>
  <c r="F334" i="5"/>
  <c r="G334" i="5"/>
  <c r="H334" i="5"/>
  <c r="I334" i="5"/>
  <c r="J334" i="5"/>
  <c r="C335" i="5"/>
  <c r="D335" i="5"/>
  <c r="E335" i="5"/>
  <c r="F335" i="5"/>
  <c r="G335" i="5"/>
  <c r="H335" i="5"/>
  <c r="I335" i="5"/>
  <c r="J335" i="5"/>
  <c r="C336" i="5"/>
  <c r="D336" i="5"/>
  <c r="E336" i="5"/>
  <c r="F336" i="5"/>
  <c r="G336" i="5"/>
  <c r="H336" i="5"/>
  <c r="I336" i="5"/>
  <c r="J336" i="5"/>
  <c r="C337" i="5"/>
  <c r="D337" i="5"/>
  <c r="E337" i="5"/>
  <c r="F337" i="5"/>
  <c r="G337" i="5"/>
  <c r="H337" i="5"/>
  <c r="I337" i="5"/>
  <c r="J337" i="5"/>
  <c r="C338" i="5"/>
  <c r="D338" i="5"/>
  <c r="E338" i="5"/>
  <c r="F338" i="5"/>
  <c r="G338" i="5"/>
  <c r="H338" i="5"/>
  <c r="I338" i="5"/>
  <c r="J338" i="5"/>
  <c r="C339" i="5"/>
  <c r="D339" i="5"/>
  <c r="E339" i="5"/>
  <c r="F339" i="5"/>
  <c r="G339" i="5"/>
  <c r="H339" i="5"/>
  <c r="I339" i="5"/>
  <c r="J339" i="5"/>
  <c r="C340" i="5"/>
  <c r="D340" i="5"/>
  <c r="E340" i="5"/>
  <c r="F340" i="5"/>
  <c r="G340" i="5"/>
  <c r="H340" i="5"/>
  <c r="I340" i="5"/>
  <c r="J340" i="5"/>
  <c r="C341" i="5"/>
  <c r="D341" i="5"/>
  <c r="E341" i="5"/>
  <c r="F341" i="5"/>
  <c r="G341" i="5"/>
  <c r="H341" i="5"/>
  <c r="I341" i="5"/>
  <c r="J341" i="5"/>
  <c r="C342" i="5"/>
  <c r="D342" i="5"/>
  <c r="E342" i="5"/>
  <c r="F342" i="5"/>
  <c r="G342" i="5"/>
  <c r="H342" i="5"/>
  <c r="I342" i="5"/>
  <c r="J342" i="5"/>
  <c r="C343" i="5"/>
  <c r="D343" i="5"/>
  <c r="E343" i="5"/>
  <c r="F343" i="5"/>
  <c r="G343" i="5"/>
  <c r="H343" i="5"/>
  <c r="I343" i="5"/>
  <c r="J343" i="5"/>
  <c r="C344" i="5"/>
  <c r="D344" i="5"/>
  <c r="E344" i="5"/>
  <c r="F344" i="5"/>
  <c r="G344" i="5"/>
  <c r="H344" i="5"/>
  <c r="I344" i="5"/>
  <c r="J344" i="5"/>
  <c r="C345" i="5"/>
  <c r="D345" i="5"/>
  <c r="E345" i="5"/>
  <c r="F345" i="5"/>
  <c r="G345" i="5"/>
  <c r="H345" i="5"/>
  <c r="I345" i="5"/>
  <c r="J345" i="5"/>
  <c r="C346" i="5"/>
  <c r="D346" i="5"/>
  <c r="E346" i="5"/>
  <c r="F346" i="5"/>
  <c r="G346" i="5"/>
  <c r="H346" i="5"/>
  <c r="I346" i="5"/>
  <c r="J346" i="5"/>
  <c r="C347" i="5"/>
  <c r="D347" i="5"/>
  <c r="E347" i="5"/>
  <c r="F347" i="5"/>
  <c r="G347" i="5"/>
  <c r="H347" i="5"/>
  <c r="I347" i="5"/>
  <c r="J347" i="5"/>
  <c r="C348" i="5"/>
  <c r="D348" i="5"/>
  <c r="E348" i="5"/>
  <c r="F348" i="5"/>
  <c r="G348" i="5"/>
  <c r="H348" i="5"/>
  <c r="I348" i="5"/>
  <c r="J348" i="5"/>
  <c r="C349" i="5"/>
  <c r="D349" i="5"/>
  <c r="E349" i="5"/>
  <c r="F349" i="5"/>
  <c r="G349" i="5"/>
  <c r="H349" i="5"/>
  <c r="I349" i="5"/>
  <c r="J349" i="5"/>
  <c r="C350" i="5"/>
  <c r="D350" i="5"/>
  <c r="E350" i="5"/>
  <c r="F350" i="5"/>
  <c r="G350" i="5"/>
  <c r="H350" i="5"/>
  <c r="I350" i="5"/>
  <c r="J350" i="5"/>
  <c r="C351" i="5"/>
  <c r="D351" i="5"/>
  <c r="E351" i="5"/>
  <c r="F351" i="5"/>
  <c r="G351" i="5"/>
  <c r="H351" i="5"/>
  <c r="I351" i="5"/>
  <c r="J351" i="5"/>
  <c r="C352" i="5"/>
  <c r="D352" i="5"/>
  <c r="E352" i="5"/>
  <c r="F352" i="5"/>
  <c r="G352" i="5"/>
  <c r="H352" i="5"/>
  <c r="I352" i="5"/>
  <c r="J352" i="5"/>
  <c r="C353" i="5"/>
  <c r="D353" i="5"/>
  <c r="E353" i="5"/>
  <c r="F353" i="5"/>
  <c r="G353" i="5"/>
  <c r="H353" i="5"/>
  <c r="I353" i="5"/>
  <c r="J353" i="5"/>
  <c r="C354" i="5"/>
  <c r="D354" i="5"/>
  <c r="E354" i="5"/>
  <c r="F354" i="5"/>
  <c r="G354" i="5"/>
  <c r="H354" i="5"/>
  <c r="I354" i="5"/>
  <c r="J354" i="5"/>
  <c r="C355" i="5"/>
  <c r="D355" i="5"/>
  <c r="E355" i="5"/>
  <c r="F355" i="5"/>
  <c r="G355" i="5"/>
  <c r="H355" i="5"/>
  <c r="I355" i="5"/>
  <c r="J355" i="5"/>
  <c r="C356" i="5"/>
  <c r="D356" i="5"/>
  <c r="E356" i="5"/>
  <c r="F356" i="5"/>
  <c r="G356" i="5"/>
  <c r="H356" i="5"/>
  <c r="I356" i="5"/>
  <c r="J356" i="5"/>
  <c r="C357" i="5"/>
  <c r="D357" i="5"/>
  <c r="E357" i="5"/>
  <c r="F357" i="5"/>
  <c r="G357" i="5"/>
  <c r="H357" i="5"/>
  <c r="I357" i="5"/>
  <c r="J357" i="5"/>
  <c r="C358" i="5"/>
  <c r="D358" i="5"/>
  <c r="E358" i="5"/>
  <c r="F358" i="5"/>
  <c r="G358" i="5"/>
  <c r="H358" i="5"/>
  <c r="I358" i="5"/>
  <c r="J358" i="5"/>
  <c r="C359" i="5"/>
  <c r="D359" i="5"/>
  <c r="E359" i="5"/>
  <c r="F359" i="5"/>
  <c r="G359" i="5"/>
  <c r="H359" i="5"/>
  <c r="I359" i="5"/>
  <c r="J359" i="5"/>
  <c r="C360" i="5"/>
  <c r="D360" i="5"/>
  <c r="E360" i="5"/>
  <c r="F360" i="5"/>
  <c r="G360" i="5"/>
  <c r="H360" i="5"/>
  <c r="I360" i="5"/>
  <c r="J360" i="5"/>
  <c r="C361" i="5"/>
  <c r="D361" i="5"/>
  <c r="E361" i="5"/>
  <c r="F361" i="5"/>
  <c r="G361" i="5"/>
  <c r="H361" i="5"/>
  <c r="I361" i="5"/>
  <c r="J361" i="5"/>
  <c r="C362" i="5"/>
  <c r="D362" i="5"/>
  <c r="E362" i="5"/>
  <c r="F362" i="5"/>
  <c r="G362" i="5"/>
  <c r="H362" i="5"/>
  <c r="I362" i="5"/>
  <c r="J362" i="5"/>
  <c r="C363" i="5"/>
  <c r="D363" i="5"/>
  <c r="E363" i="5"/>
  <c r="F363" i="5"/>
  <c r="G363" i="5"/>
  <c r="H363" i="5"/>
  <c r="I363" i="5"/>
  <c r="J363" i="5"/>
  <c r="C364" i="5"/>
  <c r="D364" i="5"/>
  <c r="E364" i="5"/>
  <c r="F364" i="5"/>
  <c r="G364" i="5"/>
  <c r="H364" i="5"/>
  <c r="I364" i="5"/>
  <c r="J364" i="5"/>
  <c r="C365" i="5"/>
  <c r="D365" i="5"/>
  <c r="E365" i="5"/>
  <c r="F365" i="5"/>
  <c r="G365" i="5"/>
  <c r="H365" i="5"/>
  <c r="I365" i="5"/>
  <c r="J365" i="5"/>
  <c r="C366" i="5"/>
  <c r="D366" i="5"/>
  <c r="E366" i="5"/>
  <c r="F366" i="5"/>
  <c r="G366" i="5"/>
  <c r="H366" i="5"/>
  <c r="I366" i="5"/>
  <c r="J366" i="5"/>
  <c r="C367" i="5"/>
  <c r="D367" i="5"/>
  <c r="E367" i="5"/>
  <c r="F367" i="5"/>
  <c r="G367" i="5"/>
  <c r="H367" i="5"/>
  <c r="I367" i="5"/>
  <c r="J367" i="5"/>
  <c r="C368" i="5"/>
  <c r="D368" i="5"/>
  <c r="E368" i="5"/>
  <c r="F368" i="5"/>
  <c r="G368" i="5"/>
  <c r="H368" i="5"/>
  <c r="I368" i="5"/>
  <c r="J368" i="5"/>
  <c r="C369" i="5"/>
  <c r="D369" i="5"/>
  <c r="E369" i="5"/>
  <c r="F369" i="5"/>
  <c r="G369" i="5"/>
  <c r="H369" i="5"/>
  <c r="I369" i="5"/>
  <c r="J369" i="5"/>
  <c r="C370" i="5"/>
  <c r="D370" i="5"/>
  <c r="E370" i="5"/>
  <c r="F370" i="5"/>
  <c r="G370" i="5"/>
  <c r="H370" i="5"/>
  <c r="I370" i="5"/>
  <c r="J370" i="5"/>
  <c r="C371" i="5"/>
  <c r="D371" i="5"/>
  <c r="E371" i="5"/>
  <c r="F371" i="5"/>
  <c r="G371" i="5"/>
  <c r="H371" i="5"/>
  <c r="I371" i="5"/>
  <c r="J371" i="5"/>
  <c r="C372" i="5"/>
  <c r="D372" i="5"/>
  <c r="E372" i="5"/>
  <c r="F372" i="5"/>
  <c r="G372" i="5"/>
  <c r="H372" i="5"/>
  <c r="I372" i="5"/>
  <c r="J372" i="5"/>
  <c r="C373" i="5"/>
  <c r="D373" i="5"/>
  <c r="E373" i="5"/>
  <c r="F373" i="5"/>
  <c r="G373" i="5"/>
  <c r="H373" i="5"/>
  <c r="I373" i="5"/>
  <c r="J373" i="5"/>
  <c r="C374" i="5"/>
  <c r="D374" i="5"/>
  <c r="E374" i="5"/>
  <c r="F374" i="5"/>
  <c r="G374" i="5"/>
  <c r="H374" i="5"/>
  <c r="I374" i="5"/>
  <c r="J374" i="5"/>
  <c r="C375" i="5"/>
  <c r="D375" i="5"/>
  <c r="E375" i="5"/>
  <c r="F375" i="5"/>
  <c r="G375" i="5"/>
  <c r="H375" i="5"/>
  <c r="I375" i="5"/>
  <c r="J375" i="5"/>
  <c r="C376" i="5"/>
  <c r="D376" i="5"/>
  <c r="E376" i="5"/>
  <c r="F376" i="5"/>
  <c r="G376" i="5"/>
  <c r="H376" i="5"/>
  <c r="I376" i="5"/>
  <c r="J376" i="5"/>
  <c r="C377" i="5"/>
  <c r="D377" i="5"/>
  <c r="E377" i="5"/>
  <c r="F377" i="5"/>
  <c r="G377" i="5"/>
  <c r="H377" i="5"/>
  <c r="I377" i="5"/>
  <c r="J377" i="5"/>
  <c r="C378" i="5"/>
  <c r="D378" i="5"/>
  <c r="E378" i="5"/>
  <c r="F378" i="5"/>
  <c r="G378" i="5"/>
  <c r="H378" i="5"/>
  <c r="I378" i="5"/>
  <c r="J378" i="5"/>
  <c r="C379" i="5"/>
  <c r="D379" i="5"/>
  <c r="E379" i="5"/>
  <c r="F379" i="5"/>
  <c r="G379" i="5"/>
  <c r="H379" i="5"/>
  <c r="I379" i="5"/>
  <c r="J379" i="5"/>
  <c r="C380" i="5"/>
  <c r="D380" i="5"/>
  <c r="E380" i="5"/>
  <c r="F380" i="5"/>
  <c r="G380" i="5"/>
  <c r="H380" i="5"/>
  <c r="I380" i="5"/>
  <c r="J380" i="5"/>
  <c r="C381" i="5"/>
  <c r="D381" i="5"/>
  <c r="E381" i="5"/>
  <c r="F381" i="5"/>
  <c r="G381" i="5"/>
  <c r="H381" i="5"/>
  <c r="I381" i="5"/>
  <c r="J381" i="5"/>
  <c r="C382" i="5"/>
  <c r="D382" i="5"/>
  <c r="E382" i="5"/>
  <c r="F382" i="5"/>
  <c r="G382" i="5"/>
  <c r="H382" i="5"/>
  <c r="I382" i="5"/>
  <c r="J382" i="5"/>
  <c r="C383" i="5"/>
  <c r="D383" i="5"/>
  <c r="E383" i="5"/>
  <c r="F383" i="5"/>
  <c r="G383" i="5"/>
  <c r="H383" i="5"/>
  <c r="I383" i="5"/>
  <c r="J383" i="5"/>
  <c r="C384" i="5"/>
  <c r="D384" i="5"/>
  <c r="E384" i="5"/>
  <c r="F384" i="5"/>
  <c r="G384" i="5"/>
  <c r="H384" i="5"/>
  <c r="I384" i="5"/>
  <c r="J384" i="5"/>
  <c r="C385" i="5"/>
  <c r="D385" i="5"/>
  <c r="E385" i="5"/>
  <c r="F385" i="5"/>
  <c r="G385" i="5"/>
  <c r="H385" i="5"/>
  <c r="I385" i="5"/>
  <c r="J385" i="5"/>
  <c r="C386" i="5"/>
  <c r="D386" i="5"/>
  <c r="E386" i="5"/>
  <c r="F386" i="5"/>
  <c r="G386" i="5"/>
  <c r="H386" i="5"/>
  <c r="I386" i="5"/>
  <c r="J386" i="5"/>
  <c r="C387" i="5"/>
  <c r="D387" i="5"/>
  <c r="E387" i="5"/>
  <c r="F387" i="5"/>
  <c r="G387" i="5"/>
  <c r="H387" i="5"/>
  <c r="I387" i="5"/>
  <c r="J387" i="5"/>
  <c r="C388" i="5"/>
  <c r="D388" i="5"/>
  <c r="E388" i="5"/>
  <c r="F388" i="5"/>
  <c r="G388" i="5"/>
  <c r="H388" i="5"/>
  <c r="I388" i="5"/>
  <c r="J388" i="5"/>
  <c r="C389" i="5"/>
  <c r="D389" i="5"/>
  <c r="E389" i="5"/>
  <c r="F389" i="5"/>
  <c r="G389" i="5"/>
  <c r="H389" i="5"/>
  <c r="I389" i="5"/>
  <c r="J389" i="5"/>
  <c r="C390" i="5"/>
  <c r="D390" i="5"/>
  <c r="E390" i="5"/>
  <c r="F390" i="5"/>
  <c r="G390" i="5"/>
  <c r="H390" i="5"/>
  <c r="I390" i="5"/>
  <c r="J390" i="5"/>
  <c r="C391" i="5"/>
  <c r="D391" i="5"/>
  <c r="E391" i="5"/>
  <c r="F391" i="5"/>
  <c r="G391" i="5"/>
  <c r="H391" i="5"/>
  <c r="I391" i="5"/>
  <c r="J391" i="5"/>
  <c r="C392" i="5"/>
  <c r="D392" i="5"/>
  <c r="E392" i="5"/>
  <c r="F392" i="5"/>
  <c r="G392" i="5"/>
  <c r="H392" i="5"/>
  <c r="I392" i="5"/>
  <c r="J392" i="5"/>
  <c r="C393" i="5"/>
  <c r="D393" i="5"/>
  <c r="E393" i="5"/>
  <c r="F393" i="5"/>
  <c r="G393" i="5"/>
  <c r="H393" i="5"/>
  <c r="I393" i="5"/>
  <c r="J393" i="5"/>
  <c r="C394" i="5"/>
  <c r="D394" i="5"/>
  <c r="E394" i="5"/>
  <c r="F394" i="5"/>
  <c r="G394" i="5"/>
  <c r="H394" i="5"/>
  <c r="I394" i="5"/>
  <c r="J394" i="5"/>
  <c r="C395" i="5"/>
  <c r="D395" i="5"/>
  <c r="E395" i="5"/>
  <c r="F395" i="5"/>
  <c r="G395" i="5"/>
  <c r="H395" i="5"/>
  <c r="I395" i="5"/>
  <c r="J395" i="5"/>
  <c r="C396" i="5"/>
  <c r="D396" i="5"/>
  <c r="E396" i="5"/>
  <c r="F396" i="5"/>
  <c r="G396" i="5"/>
  <c r="H396" i="5"/>
  <c r="I396" i="5"/>
  <c r="J396" i="5"/>
  <c r="C397" i="5"/>
  <c r="D397" i="5"/>
  <c r="E397" i="5"/>
  <c r="F397" i="5"/>
  <c r="G397" i="5"/>
  <c r="H397" i="5"/>
  <c r="I397" i="5"/>
  <c r="J397" i="5"/>
  <c r="C398" i="5"/>
  <c r="D398" i="5"/>
  <c r="E398" i="5"/>
  <c r="F398" i="5"/>
  <c r="G398" i="5"/>
  <c r="H398" i="5"/>
  <c r="I398" i="5"/>
  <c r="J398" i="5"/>
  <c r="C399" i="5"/>
  <c r="D399" i="5"/>
  <c r="E399" i="5"/>
  <c r="F399" i="5"/>
  <c r="G399" i="5"/>
  <c r="H399" i="5"/>
  <c r="I399" i="5"/>
  <c r="J399" i="5"/>
  <c r="C400" i="5"/>
  <c r="D400" i="5"/>
  <c r="E400" i="5"/>
  <c r="F400" i="5"/>
  <c r="G400" i="5"/>
  <c r="H400" i="5"/>
  <c r="I400" i="5"/>
  <c r="J400" i="5"/>
  <c r="C401" i="5"/>
  <c r="D401" i="5"/>
  <c r="E401" i="5"/>
  <c r="F401" i="5"/>
  <c r="G401" i="5"/>
  <c r="H401" i="5"/>
  <c r="I401" i="5"/>
  <c r="J401" i="5"/>
  <c r="C402" i="5"/>
  <c r="D402" i="5"/>
  <c r="E402" i="5"/>
  <c r="F402" i="5"/>
  <c r="G402" i="5"/>
  <c r="H402" i="5"/>
  <c r="I402" i="5"/>
  <c r="J402" i="5"/>
  <c r="C403" i="5"/>
  <c r="D403" i="5"/>
  <c r="E403" i="5"/>
  <c r="F403" i="5"/>
  <c r="G403" i="5"/>
  <c r="H403" i="5"/>
  <c r="I403" i="5"/>
  <c r="J403" i="5"/>
  <c r="C404" i="5"/>
  <c r="D404" i="5"/>
  <c r="E404" i="5"/>
  <c r="F404" i="5"/>
  <c r="G404" i="5"/>
  <c r="H404" i="5"/>
  <c r="I404" i="5"/>
  <c r="J404" i="5"/>
  <c r="C405" i="5"/>
  <c r="D405" i="5"/>
  <c r="E405" i="5"/>
  <c r="F405" i="5"/>
  <c r="G405" i="5"/>
  <c r="H405" i="5"/>
  <c r="I405" i="5"/>
  <c r="J405" i="5"/>
  <c r="C406" i="5"/>
  <c r="D406" i="5"/>
  <c r="E406" i="5"/>
  <c r="F406" i="5"/>
  <c r="G406" i="5"/>
  <c r="H406" i="5"/>
  <c r="I406" i="5"/>
  <c r="J406" i="5"/>
  <c r="C407" i="5"/>
  <c r="D407" i="5"/>
  <c r="E407" i="5"/>
  <c r="F407" i="5"/>
  <c r="G407" i="5"/>
  <c r="H407" i="5"/>
  <c r="I407" i="5"/>
  <c r="J407" i="5"/>
  <c r="C408" i="5"/>
  <c r="D408" i="5"/>
  <c r="E408" i="5"/>
  <c r="F408" i="5"/>
  <c r="G408" i="5"/>
  <c r="H408" i="5"/>
  <c r="I408" i="5"/>
  <c r="J408" i="5"/>
  <c r="C409" i="5"/>
  <c r="D409" i="5"/>
  <c r="E409" i="5"/>
  <c r="F409" i="5"/>
  <c r="G409" i="5"/>
  <c r="H409" i="5"/>
  <c r="I409" i="5"/>
  <c r="J409" i="5"/>
  <c r="C410" i="5"/>
  <c r="D410" i="5"/>
  <c r="E410" i="5"/>
  <c r="F410" i="5"/>
  <c r="G410" i="5"/>
  <c r="H410" i="5"/>
  <c r="I410" i="5"/>
  <c r="J410" i="5"/>
  <c r="C411" i="5"/>
  <c r="D411" i="5"/>
  <c r="E411" i="5"/>
  <c r="F411" i="5"/>
  <c r="G411" i="5"/>
  <c r="H411" i="5"/>
  <c r="I411" i="5"/>
  <c r="J411" i="5"/>
  <c r="C412" i="5"/>
  <c r="D412" i="5"/>
  <c r="E412" i="5"/>
  <c r="F412" i="5"/>
  <c r="G412" i="5"/>
  <c r="H412" i="5"/>
  <c r="I412" i="5"/>
  <c r="J412" i="5"/>
  <c r="C413" i="5"/>
  <c r="D413" i="5"/>
  <c r="E413" i="5"/>
  <c r="F413" i="5"/>
  <c r="G413" i="5"/>
  <c r="H413" i="5"/>
  <c r="I413" i="5"/>
  <c r="J413" i="5"/>
  <c r="C414" i="5"/>
  <c r="D414" i="5"/>
  <c r="E414" i="5"/>
  <c r="F414" i="5"/>
  <c r="G414" i="5"/>
  <c r="H414" i="5"/>
  <c r="I414" i="5"/>
  <c r="J414" i="5"/>
  <c r="C415" i="5"/>
  <c r="D415" i="5"/>
  <c r="E415" i="5"/>
  <c r="F415" i="5"/>
  <c r="G415" i="5"/>
  <c r="H415" i="5"/>
  <c r="I415" i="5"/>
  <c r="J415" i="5"/>
  <c r="C416" i="5"/>
  <c r="D416" i="5"/>
  <c r="E416" i="5"/>
  <c r="F416" i="5"/>
  <c r="G416" i="5"/>
  <c r="H416" i="5"/>
  <c r="I416" i="5"/>
  <c r="J416" i="5"/>
  <c r="C417" i="5"/>
  <c r="D417" i="5"/>
  <c r="E417" i="5"/>
  <c r="F417" i="5"/>
  <c r="G417" i="5"/>
  <c r="H417" i="5"/>
  <c r="I417" i="5"/>
  <c r="J417" i="5"/>
  <c r="C418" i="5"/>
  <c r="D418" i="5"/>
  <c r="E418" i="5"/>
  <c r="F418" i="5"/>
  <c r="G418" i="5"/>
  <c r="H418" i="5"/>
  <c r="I418" i="5"/>
  <c r="J418" i="5"/>
  <c r="C419" i="5"/>
  <c r="D419" i="5"/>
  <c r="E419" i="5"/>
  <c r="F419" i="5"/>
  <c r="G419" i="5"/>
  <c r="H419" i="5"/>
  <c r="I419" i="5"/>
  <c r="J419" i="5"/>
  <c r="C420" i="5"/>
  <c r="D420" i="5"/>
  <c r="E420" i="5"/>
  <c r="F420" i="5"/>
  <c r="G420" i="5"/>
  <c r="H420" i="5"/>
  <c r="I420" i="5"/>
  <c r="J420" i="5"/>
  <c r="C421" i="5"/>
  <c r="D421" i="5"/>
  <c r="E421" i="5"/>
  <c r="F421" i="5"/>
  <c r="G421" i="5"/>
  <c r="H421" i="5"/>
  <c r="I421" i="5"/>
  <c r="J421" i="5"/>
  <c r="C422" i="5"/>
  <c r="D422" i="5"/>
  <c r="E422" i="5"/>
  <c r="F422" i="5"/>
  <c r="G422" i="5"/>
  <c r="H422" i="5"/>
  <c r="I422" i="5"/>
  <c r="J422" i="5"/>
  <c r="C423" i="5"/>
  <c r="D423" i="5"/>
  <c r="E423" i="5"/>
  <c r="F423" i="5"/>
  <c r="G423" i="5"/>
  <c r="H423" i="5"/>
  <c r="I423" i="5"/>
  <c r="J423" i="5"/>
  <c r="C424" i="5"/>
  <c r="D424" i="5"/>
  <c r="E424" i="5"/>
  <c r="F424" i="5"/>
  <c r="G424" i="5"/>
  <c r="H424" i="5"/>
  <c r="I424" i="5"/>
  <c r="J424" i="5"/>
  <c r="C425" i="5"/>
  <c r="D425" i="5"/>
  <c r="E425" i="5"/>
  <c r="F425" i="5"/>
  <c r="G425" i="5"/>
  <c r="H425" i="5"/>
  <c r="I425" i="5"/>
  <c r="J425" i="5"/>
  <c r="C426" i="5"/>
  <c r="D426" i="5"/>
  <c r="E426" i="5"/>
  <c r="F426" i="5"/>
  <c r="G426" i="5"/>
  <c r="H426" i="5"/>
  <c r="I426" i="5"/>
  <c r="J426" i="5"/>
  <c r="C427" i="5"/>
  <c r="D427" i="5"/>
  <c r="E427" i="5"/>
  <c r="F427" i="5"/>
  <c r="G427" i="5"/>
  <c r="H427" i="5"/>
  <c r="I427" i="5"/>
  <c r="J427" i="5"/>
  <c r="C428" i="5"/>
  <c r="D428" i="5"/>
  <c r="E428" i="5"/>
  <c r="F428" i="5"/>
  <c r="G428" i="5"/>
  <c r="H428" i="5"/>
  <c r="I428" i="5"/>
  <c r="J428" i="5"/>
  <c r="C429" i="5"/>
  <c r="D429" i="5"/>
  <c r="E429" i="5"/>
  <c r="F429" i="5"/>
  <c r="G429" i="5"/>
  <c r="H429" i="5"/>
  <c r="I429" i="5"/>
  <c r="J429" i="5"/>
  <c r="C430" i="5"/>
  <c r="D430" i="5"/>
  <c r="E430" i="5"/>
  <c r="F430" i="5"/>
  <c r="G430" i="5"/>
  <c r="H430" i="5"/>
  <c r="I430" i="5"/>
  <c r="J430" i="5"/>
  <c r="C431" i="5"/>
  <c r="D431" i="5"/>
  <c r="E431" i="5"/>
  <c r="F431" i="5"/>
  <c r="G431" i="5"/>
  <c r="H431" i="5"/>
  <c r="I431" i="5"/>
  <c r="J431" i="5"/>
  <c r="C432" i="5"/>
  <c r="D432" i="5"/>
  <c r="E432" i="5"/>
  <c r="F432" i="5"/>
  <c r="G432" i="5"/>
  <c r="H432" i="5"/>
  <c r="I432" i="5"/>
  <c r="J432" i="5"/>
  <c r="C433" i="5"/>
  <c r="D433" i="5"/>
  <c r="E433" i="5"/>
  <c r="F433" i="5"/>
  <c r="G433" i="5"/>
  <c r="H433" i="5"/>
  <c r="I433" i="5"/>
  <c r="J433" i="5"/>
  <c r="C434" i="5"/>
  <c r="D434" i="5"/>
  <c r="E434" i="5"/>
  <c r="F434" i="5"/>
  <c r="G434" i="5"/>
  <c r="H434" i="5"/>
  <c r="I434" i="5"/>
  <c r="J434" i="5"/>
  <c r="C435" i="5"/>
  <c r="D435" i="5"/>
  <c r="E435" i="5"/>
  <c r="F435" i="5"/>
  <c r="G435" i="5"/>
  <c r="H435" i="5"/>
  <c r="I435" i="5"/>
  <c r="J435" i="5"/>
  <c r="C436" i="5"/>
  <c r="D436" i="5"/>
  <c r="E436" i="5"/>
  <c r="F436" i="5"/>
  <c r="G436" i="5"/>
  <c r="H436" i="5"/>
  <c r="I436" i="5"/>
  <c r="J436" i="5"/>
  <c r="C437" i="5"/>
  <c r="D437" i="5"/>
  <c r="E437" i="5"/>
  <c r="F437" i="5"/>
  <c r="G437" i="5"/>
  <c r="H437" i="5"/>
  <c r="I437" i="5"/>
  <c r="J437" i="5"/>
  <c r="C438" i="5"/>
  <c r="D438" i="5"/>
  <c r="E438" i="5"/>
  <c r="F438" i="5"/>
  <c r="G438" i="5"/>
  <c r="H438" i="5"/>
  <c r="I438" i="5"/>
  <c r="J438" i="5"/>
  <c r="C439" i="5"/>
  <c r="D439" i="5"/>
  <c r="E439" i="5"/>
  <c r="F439" i="5"/>
  <c r="G439" i="5"/>
  <c r="H439" i="5"/>
  <c r="I439" i="5"/>
  <c r="J439" i="5"/>
  <c r="C440" i="5"/>
  <c r="D440" i="5"/>
  <c r="E440" i="5"/>
  <c r="F440" i="5"/>
  <c r="G440" i="5"/>
  <c r="H440" i="5"/>
  <c r="I440" i="5"/>
  <c r="J440" i="5"/>
  <c r="C441" i="5"/>
  <c r="D441" i="5"/>
  <c r="E441" i="5"/>
  <c r="F441" i="5"/>
  <c r="G441" i="5"/>
  <c r="H441" i="5"/>
  <c r="I441" i="5"/>
  <c r="J441" i="5"/>
  <c r="C442" i="5"/>
  <c r="D442" i="5"/>
  <c r="E442" i="5"/>
  <c r="F442" i="5"/>
  <c r="G442" i="5"/>
  <c r="H442" i="5"/>
  <c r="I442" i="5"/>
  <c r="J442" i="5"/>
  <c r="C443" i="5"/>
  <c r="D443" i="5"/>
  <c r="E443" i="5"/>
  <c r="F443" i="5"/>
  <c r="G443" i="5"/>
  <c r="H443" i="5"/>
  <c r="I443" i="5"/>
  <c r="J443" i="5"/>
  <c r="C444" i="5"/>
  <c r="D444" i="5"/>
  <c r="E444" i="5"/>
  <c r="F444" i="5"/>
  <c r="G444" i="5"/>
  <c r="H444" i="5"/>
  <c r="I444" i="5"/>
  <c r="J444" i="5"/>
  <c r="C445" i="5"/>
  <c r="D445" i="5"/>
  <c r="E445" i="5"/>
  <c r="F445" i="5"/>
  <c r="G445" i="5"/>
  <c r="H445" i="5"/>
  <c r="I445" i="5"/>
  <c r="J445" i="5"/>
  <c r="C446" i="5"/>
  <c r="D446" i="5"/>
  <c r="E446" i="5"/>
  <c r="F446" i="5"/>
  <c r="G446" i="5"/>
  <c r="H446" i="5"/>
  <c r="I446" i="5"/>
  <c r="J446" i="5"/>
  <c r="C447" i="5"/>
  <c r="D447" i="5"/>
  <c r="E447" i="5"/>
  <c r="F447" i="5"/>
  <c r="G447" i="5"/>
  <c r="H447" i="5"/>
  <c r="I447" i="5"/>
  <c r="J447" i="5"/>
  <c r="C448" i="5"/>
  <c r="D448" i="5"/>
  <c r="E448" i="5"/>
  <c r="F448" i="5"/>
  <c r="G448" i="5"/>
  <c r="H448" i="5"/>
  <c r="I448" i="5"/>
  <c r="J448" i="5"/>
  <c r="C449" i="5"/>
  <c r="D449" i="5"/>
  <c r="E449" i="5"/>
  <c r="F449" i="5"/>
  <c r="G449" i="5"/>
  <c r="H449" i="5"/>
  <c r="I449" i="5"/>
  <c r="J449" i="5"/>
  <c r="C450" i="5"/>
  <c r="D450" i="5"/>
  <c r="E450" i="5"/>
  <c r="F450" i="5"/>
  <c r="G450" i="5"/>
  <c r="H450" i="5"/>
  <c r="I450" i="5"/>
  <c r="J450" i="5"/>
  <c r="C451" i="5"/>
  <c r="D451" i="5"/>
  <c r="E451" i="5"/>
  <c r="F451" i="5"/>
  <c r="G451" i="5"/>
  <c r="H451" i="5"/>
  <c r="I451" i="5"/>
  <c r="J451" i="5"/>
  <c r="C452" i="5"/>
  <c r="D452" i="5"/>
  <c r="E452" i="5"/>
  <c r="F452" i="5"/>
  <c r="G452" i="5"/>
  <c r="H452" i="5"/>
  <c r="I452" i="5"/>
  <c r="J452" i="5"/>
  <c r="C453" i="5"/>
  <c r="D453" i="5"/>
  <c r="E453" i="5"/>
  <c r="F453" i="5"/>
  <c r="G453" i="5"/>
  <c r="H453" i="5"/>
  <c r="I453" i="5"/>
  <c r="J453" i="5"/>
  <c r="C454" i="5"/>
  <c r="D454" i="5"/>
  <c r="E454" i="5"/>
  <c r="F454" i="5"/>
  <c r="G454" i="5"/>
  <c r="H454" i="5"/>
  <c r="I454" i="5"/>
  <c r="J454" i="5"/>
  <c r="C455" i="5"/>
  <c r="D455" i="5"/>
  <c r="E455" i="5"/>
  <c r="F455" i="5"/>
  <c r="G455" i="5"/>
  <c r="H455" i="5"/>
  <c r="I455" i="5"/>
  <c r="J455" i="5"/>
  <c r="C456" i="5"/>
  <c r="D456" i="5"/>
  <c r="E456" i="5"/>
  <c r="F456" i="5"/>
  <c r="G456" i="5"/>
  <c r="H456" i="5"/>
  <c r="I456" i="5"/>
  <c r="J456" i="5"/>
  <c r="C457" i="5"/>
  <c r="D457" i="5"/>
  <c r="E457" i="5"/>
  <c r="F457" i="5"/>
  <c r="G457" i="5"/>
  <c r="H457" i="5"/>
  <c r="I457" i="5"/>
  <c r="J457" i="5"/>
  <c r="C458" i="5"/>
  <c r="D458" i="5"/>
  <c r="E458" i="5"/>
  <c r="F458" i="5"/>
  <c r="G458" i="5"/>
  <c r="H458" i="5"/>
  <c r="I458" i="5"/>
  <c r="J458" i="5"/>
  <c r="C459" i="5"/>
  <c r="D459" i="5"/>
  <c r="E459" i="5"/>
  <c r="F459" i="5"/>
  <c r="G459" i="5"/>
  <c r="H459" i="5"/>
  <c r="I459" i="5"/>
  <c r="J459" i="5"/>
  <c r="C460" i="5"/>
  <c r="D460" i="5"/>
  <c r="E460" i="5"/>
  <c r="F460" i="5"/>
  <c r="G460" i="5"/>
  <c r="H460" i="5"/>
  <c r="I460" i="5"/>
  <c r="J460" i="5"/>
  <c r="C461" i="5"/>
  <c r="D461" i="5"/>
  <c r="E461" i="5"/>
  <c r="F461" i="5"/>
  <c r="G461" i="5"/>
  <c r="H461" i="5"/>
  <c r="I461" i="5"/>
  <c r="J461" i="5"/>
  <c r="C462" i="5"/>
  <c r="D462" i="5"/>
  <c r="E462" i="5"/>
  <c r="F462" i="5"/>
  <c r="G462" i="5"/>
  <c r="H462" i="5"/>
  <c r="I462" i="5"/>
  <c r="J462" i="5"/>
  <c r="C463" i="5"/>
  <c r="D463" i="5"/>
  <c r="E463" i="5"/>
  <c r="F463" i="5"/>
  <c r="G463" i="5"/>
  <c r="H463" i="5"/>
  <c r="I463" i="5"/>
  <c r="J463" i="5"/>
  <c r="C464" i="5"/>
  <c r="D464" i="5"/>
  <c r="E464" i="5"/>
  <c r="F464" i="5"/>
  <c r="G464" i="5"/>
  <c r="H464" i="5"/>
  <c r="I464" i="5"/>
  <c r="J464" i="5"/>
  <c r="C465" i="5"/>
  <c r="D465" i="5"/>
  <c r="E465" i="5"/>
  <c r="F465" i="5"/>
  <c r="G465" i="5"/>
  <c r="H465" i="5"/>
  <c r="I465" i="5"/>
  <c r="J465" i="5"/>
  <c r="C466" i="5"/>
  <c r="D466" i="5"/>
  <c r="E466" i="5"/>
  <c r="F466" i="5"/>
  <c r="G466" i="5"/>
  <c r="H466" i="5"/>
  <c r="I466" i="5"/>
  <c r="J466" i="5"/>
  <c r="C467" i="5"/>
  <c r="D467" i="5"/>
  <c r="E467" i="5"/>
  <c r="F467" i="5"/>
  <c r="G467" i="5"/>
  <c r="H467" i="5"/>
  <c r="I467" i="5"/>
  <c r="J467" i="5"/>
  <c r="C468" i="5"/>
  <c r="D468" i="5"/>
  <c r="E468" i="5"/>
  <c r="F468" i="5"/>
  <c r="G468" i="5"/>
  <c r="H468" i="5"/>
  <c r="I468" i="5"/>
  <c r="J468" i="5"/>
  <c r="C469" i="5"/>
  <c r="D469" i="5"/>
  <c r="E469" i="5"/>
  <c r="F469" i="5"/>
  <c r="G469" i="5"/>
  <c r="H469" i="5"/>
  <c r="I469" i="5"/>
  <c r="J469" i="5"/>
  <c r="C470" i="5"/>
  <c r="D470" i="5"/>
  <c r="E470" i="5"/>
  <c r="F470" i="5"/>
  <c r="G470" i="5"/>
  <c r="H470" i="5"/>
  <c r="I470" i="5"/>
  <c r="J470" i="5"/>
  <c r="C471" i="5"/>
  <c r="D471" i="5"/>
  <c r="E471" i="5"/>
  <c r="F471" i="5"/>
  <c r="G471" i="5"/>
  <c r="H471" i="5"/>
  <c r="I471" i="5"/>
  <c r="J471" i="5"/>
  <c r="C472" i="5"/>
  <c r="D472" i="5"/>
  <c r="E472" i="5"/>
  <c r="F472" i="5"/>
  <c r="G472" i="5"/>
  <c r="H472" i="5"/>
  <c r="I472" i="5"/>
  <c r="J472" i="5"/>
  <c r="C473" i="5"/>
  <c r="D473" i="5"/>
  <c r="E473" i="5"/>
  <c r="F473" i="5"/>
  <c r="G473" i="5"/>
  <c r="H473" i="5"/>
  <c r="I473" i="5"/>
  <c r="J473" i="5"/>
  <c r="C474" i="5"/>
  <c r="D474" i="5"/>
  <c r="E474" i="5"/>
  <c r="F474" i="5"/>
  <c r="G474" i="5"/>
  <c r="H474" i="5"/>
  <c r="I474" i="5"/>
  <c r="J474" i="5"/>
  <c r="C475" i="5"/>
  <c r="D475" i="5"/>
  <c r="E475" i="5"/>
  <c r="F475" i="5"/>
  <c r="G475" i="5"/>
  <c r="H475" i="5"/>
  <c r="I475" i="5"/>
  <c r="J475" i="5"/>
  <c r="C476" i="5"/>
  <c r="D476" i="5"/>
  <c r="E476" i="5"/>
  <c r="F476" i="5"/>
  <c r="G476" i="5"/>
  <c r="H476" i="5"/>
  <c r="I476" i="5"/>
  <c r="J476" i="5"/>
  <c r="C477" i="5"/>
  <c r="D477" i="5"/>
  <c r="E477" i="5"/>
  <c r="F477" i="5"/>
  <c r="G477" i="5"/>
  <c r="H477" i="5"/>
  <c r="I477" i="5"/>
  <c r="J477" i="5"/>
  <c r="C478" i="5"/>
  <c r="D478" i="5"/>
  <c r="E478" i="5"/>
  <c r="F478" i="5"/>
  <c r="G478" i="5"/>
  <c r="H478" i="5"/>
  <c r="I478" i="5"/>
  <c r="J478" i="5"/>
  <c r="C479" i="5"/>
  <c r="D479" i="5"/>
  <c r="E479" i="5"/>
  <c r="F479" i="5"/>
  <c r="G479" i="5"/>
  <c r="H479" i="5"/>
  <c r="I479" i="5"/>
  <c r="J479" i="5"/>
  <c r="C480" i="5"/>
  <c r="D480" i="5"/>
  <c r="E480" i="5"/>
  <c r="F480" i="5"/>
  <c r="G480" i="5"/>
  <c r="H480" i="5"/>
  <c r="I480" i="5"/>
  <c r="J480" i="5"/>
  <c r="C481" i="5"/>
  <c r="D481" i="5"/>
  <c r="E481" i="5"/>
  <c r="F481" i="5"/>
  <c r="G481" i="5"/>
  <c r="H481" i="5"/>
  <c r="I481" i="5"/>
  <c r="J481" i="5"/>
  <c r="C482" i="5"/>
  <c r="D482" i="5"/>
  <c r="E482" i="5"/>
  <c r="F482" i="5"/>
  <c r="G482" i="5"/>
  <c r="H482" i="5"/>
  <c r="I482" i="5"/>
  <c r="J482" i="5"/>
  <c r="C483" i="5"/>
  <c r="D483" i="5"/>
  <c r="E483" i="5"/>
  <c r="F483" i="5"/>
  <c r="G483" i="5"/>
  <c r="H483" i="5"/>
  <c r="I483" i="5"/>
  <c r="J483" i="5"/>
  <c r="C484" i="5"/>
  <c r="D484" i="5"/>
  <c r="E484" i="5"/>
  <c r="F484" i="5"/>
  <c r="G484" i="5"/>
  <c r="H484" i="5"/>
  <c r="I484" i="5"/>
  <c r="J484" i="5"/>
  <c r="C485" i="5"/>
  <c r="D485" i="5"/>
  <c r="E485" i="5"/>
  <c r="F485" i="5"/>
  <c r="G485" i="5"/>
  <c r="H485" i="5"/>
  <c r="I485" i="5"/>
  <c r="J485" i="5"/>
  <c r="C486" i="5"/>
  <c r="D486" i="5"/>
  <c r="E486" i="5"/>
  <c r="F486" i="5"/>
  <c r="G486" i="5"/>
  <c r="H486" i="5"/>
  <c r="I486" i="5"/>
  <c r="J486" i="5"/>
  <c r="C487" i="5"/>
  <c r="D487" i="5"/>
  <c r="E487" i="5"/>
  <c r="F487" i="5"/>
  <c r="G487" i="5"/>
  <c r="H487" i="5"/>
  <c r="I487" i="5"/>
  <c r="J487" i="5"/>
  <c r="C488" i="5"/>
  <c r="D488" i="5"/>
  <c r="E488" i="5"/>
  <c r="F488" i="5"/>
  <c r="G488" i="5"/>
  <c r="H488" i="5"/>
  <c r="I488" i="5"/>
  <c r="J488" i="5"/>
  <c r="C489" i="5"/>
  <c r="D489" i="5"/>
  <c r="E489" i="5"/>
  <c r="F489" i="5"/>
  <c r="G489" i="5"/>
  <c r="H489" i="5"/>
  <c r="I489" i="5"/>
  <c r="J489" i="5"/>
  <c r="C490" i="5"/>
  <c r="D490" i="5"/>
  <c r="E490" i="5"/>
  <c r="F490" i="5"/>
  <c r="G490" i="5"/>
  <c r="H490" i="5"/>
  <c r="I490" i="5"/>
  <c r="J490" i="5"/>
  <c r="C491" i="5"/>
  <c r="D491" i="5"/>
  <c r="E491" i="5"/>
  <c r="F491" i="5"/>
  <c r="G491" i="5"/>
  <c r="H491" i="5"/>
  <c r="I491" i="5"/>
  <c r="J491" i="5"/>
  <c r="C492" i="5"/>
  <c r="D492" i="5"/>
  <c r="E492" i="5"/>
  <c r="F492" i="5"/>
  <c r="G492" i="5"/>
  <c r="H492" i="5"/>
  <c r="I492" i="5"/>
  <c r="J492" i="5"/>
  <c r="C493" i="5"/>
  <c r="D493" i="5"/>
  <c r="E493" i="5"/>
  <c r="F493" i="5"/>
  <c r="G493" i="5"/>
  <c r="H493" i="5"/>
  <c r="I493" i="5"/>
  <c r="J493" i="5"/>
  <c r="C494" i="5"/>
  <c r="D494" i="5"/>
  <c r="E494" i="5"/>
  <c r="F494" i="5"/>
  <c r="G494" i="5"/>
  <c r="H494" i="5"/>
  <c r="I494" i="5"/>
  <c r="J494" i="5"/>
  <c r="C495" i="5"/>
  <c r="D495" i="5"/>
  <c r="E495" i="5"/>
  <c r="F495" i="5"/>
  <c r="G495" i="5"/>
  <c r="H495" i="5"/>
  <c r="I495" i="5"/>
  <c r="J495" i="5"/>
  <c r="C496" i="5"/>
  <c r="D496" i="5"/>
  <c r="E496" i="5"/>
  <c r="F496" i="5"/>
  <c r="G496" i="5"/>
  <c r="H496" i="5"/>
  <c r="I496" i="5"/>
  <c r="J496" i="5"/>
  <c r="C497" i="5"/>
  <c r="D497" i="5"/>
  <c r="E497" i="5"/>
  <c r="F497" i="5"/>
  <c r="G497" i="5"/>
  <c r="H497" i="5"/>
  <c r="I497" i="5"/>
  <c r="J497" i="5"/>
  <c r="C498" i="5"/>
  <c r="D498" i="5"/>
  <c r="E498" i="5"/>
  <c r="F498" i="5"/>
  <c r="G498" i="5"/>
  <c r="H498" i="5"/>
  <c r="I498" i="5"/>
  <c r="J498" i="5"/>
  <c r="C499" i="5"/>
  <c r="D499" i="5"/>
  <c r="E499" i="5"/>
  <c r="F499" i="5"/>
  <c r="G499" i="5"/>
  <c r="H499" i="5"/>
  <c r="I499" i="5"/>
  <c r="J499" i="5"/>
  <c r="C500" i="5"/>
  <c r="D500" i="5"/>
  <c r="E500" i="5"/>
  <c r="F500" i="5"/>
  <c r="G500" i="5"/>
  <c r="H500" i="5"/>
  <c r="I500" i="5"/>
  <c r="J500" i="5"/>
  <c r="C501" i="5"/>
  <c r="D501" i="5"/>
  <c r="E501" i="5"/>
  <c r="F501" i="5"/>
  <c r="G501" i="5"/>
  <c r="H501" i="5"/>
  <c r="I501" i="5"/>
  <c r="J501" i="5"/>
  <c r="C502" i="5"/>
  <c r="D502" i="5"/>
  <c r="E502" i="5"/>
  <c r="F502" i="5"/>
  <c r="G502" i="5"/>
  <c r="H502" i="5"/>
  <c r="I502" i="5"/>
  <c r="J502" i="5"/>
  <c r="C503" i="5"/>
  <c r="D503" i="5"/>
  <c r="E503" i="5"/>
  <c r="F503" i="5"/>
  <c r="G503" i="5"/>
  <c r="H503" i="5"/>
  <c r="I503" i="5"/>
  <c r="J503" i="5"/>
  <c r="C504" i="5"/>
  <c r="D504" i="5"/>
  <c r="E504" i="5"/>
  <c r="F504" i="5"/>
  <c r="G504" i="5"/>
  <c r="H504" i="5"/>
  <c r="I504" i="5"/>
  <c r="J504" i="5"/>
  <c r="C505" i="5"/>
  <c r="D505" i="5"/>
  <c r="E505" i="5"/>
  <c r="F505" i="5"/>
  <c r="G505" i="5"/>
  <c r="H505" i="5"/>
  <c r="I505" i="5"/>
  <c r="J505" i="5"/>
  <c r="C506" i="5"/>
  <c r="D506" i="5"/>
  <c r="E506" i="5"/>
  <c r="F506" i="5"/>
  <c r="G506" i="5"/>
  <c r="H506" i="5"/>
  <c r="I506" i="5"/>
  <c r="J506" i="5"/>
  <c r="C507" i="5"/>
  <c r="D507" i="5"/>
  <c r="E507" i="5"/>
  <c r="F507" i="5"/>
  <c r="G507" i="5"/>
  <c r="H507" i="5"/>
  <c r="I507" i="5"/>
  <c r="J507" i="5"/>
  <c r="C508" i="5"/>
  <c r="D508" i="5"/>
  <c r="E508" i="5"/>
  <c r="F508" i="5"/>
  <c r="G508" i="5"/>
  <c r="H508" i="5"/>
  <c r="I508" i="5"/>
  <c r="J508" i="5"/>
  <c r="C509" i="5"/>
  <c r="D509" i="5"/>
  <c r="E509" i="5"/>
  <c r="F509" i="5"/>
  <c r="G509" i="5"/>
  <c r="H509" i="5"/>
  <c r="I509" i="5"/>
  <c r="J509" i="5"/>
  <c r="C510" i="5"/>
  <c r="D510" i="5"/>
  <c r="E510" i="5"/>
  <c r="F510" i="5"/>
  <c r="G510" i="5"/>
  <c r="H510" i="5"/>
  <c r="I510" i="5"/>
  <c r="J510" i="5"/>
  <c r="C511" i="5"/>
  <c r="D511" i="5"/>
  <c r="E511" i="5"/>
  <c r="F511" i="5"/>
  <c r="G511" i="5"/>
  <c r="H511" i="5"/>
  <c r="I511" i="5"/>
  <c r="J511" i="5"/>
  <c r="C512" i="5"/>
  <c r="D512" i="5"/>
  <c r="E512" i="5"/>
  <c r="F512" i="5"/>
  <c r="G512" i="5"/>
  <c r="H512" i="5"/>
  <c r="I512" i="5"/>
  <c r="J512" i="5"/>
  <c r="C513" i="5"/>
  <c r="D513" i="5"/>
  <c r="E513" i="5"/>
  <c r="F513" i="5"/>
  <c r="G513" i="5"/>
  <c r="H513" i="5"/>
  <c r="I513" i="5"/>
  <c r="J513" i="5"/>
  <c r="C514" i="5"/>
  <c r="D514" i="5"/>
  <c r="E514" i="5"/>
  <c r="F514" i="5"/>
  <c r="G514" i="5"/>
  <c r="H514" i="5"/>
  <c r="I514" i="5"/>
  <c r="J514" i="5"/>
  <c r="C515" i="5"/>
  <c r="D515" i="5"/>
  <c r="E515" i="5"/>
  <c r="F515" i="5"/>
  <c r="G515" i="5"/>
  <c r="H515" i="5"/>
  <c r="I515" i="5"/>
  <c r="J515" i="5"/>
  <c r="C516" i="5"/>
  <c r="D516" i="5"/>
  <c r="E516" i="5"/>
  <c r="F516" i="5"/>
  <c r="G516" i="5"/>
  <c r="H516" i="5"/>
  <c r="I516" i="5"/>
  <c r="J516" i="5"/>
  <c r="C517" i="5"/>
  <c r="D517" i="5"/>
  <c r="E517" i="5"/>
  <c r="F517" i="5"/>
  <c r="G517" i="5"/>
  <c r="H517" i="5"/>
  <c r="I517" i="5"/>
  <c r="J517" i="5"/>
  <c r="C518" i="5"/>
  <c r="D518" i="5"/>
  <c r="E518" i="5"/>
  <c r="F518" i="5"/>
  <c r="G518" i="5"/>
  <c r="H518" i="5"/>
  <c r="I518" i="5"/>
  <c r="J518" i="5"/>
  <c r="C519" i="5"/>
  <c r="D519" i="5"/>
  <c r="E519" i="5"/>
  <c r="F519" i="5"/>
  <c r="G519" i="5"/>
  <c r="H519" i="5"/>
  <c r="I519" i="5"/>
  <c r="J519" i="5"/>
  <c r="C520" i="5"/>
  <c r="D520" i="5"/>
  <c r="E520" i="5"/>
  <c r="F520" i="5"/>
  <c r="G520" i="5"/>
  <c r="H520" i="5"/>
  <c r="I520" i="5"/>
  <c r="J520" i="5"/>
  <c r="C521" i="5"/>
  <c r="D521" i="5"/>
  <c r="E521" i="5"/>
  <c r="F521" i="5"/>
  <c r="G521" i="5"/>
  <c r="H521" i="5"/>
  <c r="I521" i="5"/>
  <c r="J521" i="5"/>
  <c r="C522" i="5"/>
  <c r="D522" i="5"/>
  <c r="E522" i="5"/>
  <c r="F522" i="5"/>
  <c r="G522" i="5"/>
  <c r="H522" i="5"/>
  <c r="I522" i="5"/>
  <c r="J522" i="5"/>
  <c r="C523" i="5"/>
  <c r="D523" i="5"/>
  <c r="E523" i="5"/>
  <c r="F523" i="5"/>
  <c r="G523" i="5"/>
  <c r="H523" i="5"/>
  <c r="I523" i="5"/>
  <c r="J523" i="5"/>
  <c r="C524" i="5"/>
  <c r="D524" i="5"/>
  <c r="E524" i="5"/>
  <c r="F524" i="5"/>
  <c r="G524" i="5"/>
  <c r="H524" i="5"/>
  <c r="I524" i="5"/>
  <c r="J524" i="5"/>
  <c r="C525" i="5"/>
  <c r="D525" i="5"/>
  <c r="E525" i="5"/>
  <c r="F525" i="5"/>
  <c r="G525" i="5"/>
  <c r="H525" i="5"/>
  <c r="I525" i="5"/>
  <c r="J525" i="5"/>
  <c r="C526" i="5"/>
  <c r="D526" i="5"/>
  <c r="E526" i="5"/>
  <c r="F526" i="5"/>
  <c r="G526" i="5"/>
  <c r="H526" i="5"/>
  <c r="I526" i="5"/>
  <c r="J526" i="5"/>
  <c r="C527" i="5"/>
  <c r="D527" i="5"/>
  <c r="E527" i="5"/>
  <c r="F527" i="5"/>
  <c r="G527" i="5"/>
  <c r="H527" i="5"/>
  <c r="I527" i="5"/>
  <c r="J527" i="5"/>
  <c r="C528" i="5"/>
  <c r="D528" i="5"/>
  <c r="E528" i="5"/>
  <c r="F528" i="5"/>
  <c r="G528" i="5"/>
  <c r="H528" i="5"/>
  <c r="I528" i="5"/>
  <c r="J528" i="5"/>
  <c r="C529" i="5"/>
  <c r="D529" i="5"/>
  <c r="E529" i="5"/>
  <c r="F529" i="5"/>
  <c r="G529" i="5"/>
  <c r="H529" i="5"/>
  <c r="I529" i="5"/>
  <c r="J529" i="5"/>
  <c r="C530" i="5"/>
  <c r="D530" i="5"/>
  <c r="E530" i="5"/>
  <c r="F530" i="5"/>
  <c r="G530" i="5"/>
  <c r="H530" i="5"/>
  <c r="I530" i="5"/>
  <c r="J530" i="5"/>
  <c r="C531" i="5"/>
  <c r="D531" i="5"/>
  <c r="E531" i="5"/>
  <c r="F531" i="5"/>
  <c r="G531" i="5"/>
  <c r="H531" i="5"/>
  <c r="I531" i="5"/>
  <c r="J531" i="5"/>
  <c r="C532" i="5"/>
  <c r="D532" i="5"/>
  <c r="E532" i="5"/>
  <c r="F532" i="5"/>
  <c r="G532" i="5"/>
  <c r="H532" i="5"/>
  <c r="I532" i="5"/>
  <c r="J532" i="5"/>
  <c r="C533" i="5"/>
  <c r="D533" i="5"/>
  <c r="E533" i="5"/>
  <c r="F533" i="5"/>
  <c r="G533" i="5"/>
  <c r="H533" i="5"/>
  <c r="I533" i="5"/>
  <c r="J533" i="5"/>
  <c r="C534" i="5"/>
  <c r="D534" i="5"/>
  <c r="E534" i="5"/>
  <c r="F534" i="5"/>
  <c r="G534" i="5"/>
  <c r="H534" i="5"/>
  <c r="I534" i="5"/>
  <c r="J534" i="5"/>
  <c r="C535" i="5"/>
  <c r="D535" i="5"/>
  <c r="E535" i="5"/>
  <c r="F535" i="5"/>
  <c r="G535" i="5"/>
  <c r="H535" i="5"/>
  <c r="I535" i="5"/>
  <c r="J535" i="5"/>
  <c r="C536" i="5"/>
  <c r="D536" i="5"/>
  <c r="E536" i="5"/>
  <c r="F536" i="5"/>
  <c r="G536" i="5"/>
  <c r="H536" i="5"/>
  <c r="I536" i="5"/>
  <c r="J536" i="5"/>
  <c r="C537" i="5"/>
  <c r="D537" i="5"/>
  <c r="E537" i="5"/>
  <c r="F537" i="5"/>
  <c r="G537" i="5"/>
  <c r="H537" i="5"/>
  <c r="I537" i="5"/>
  <c r="J537" i="5"/>
  <c r="C538" i="5"/>
  <c r="D538" i="5"/>
  <c r="E538" i="5"/>
  <c r="F538" i="5"/>
  <c r="G538" i="5"/>
  <c r="H538" i="5"/>
  <c r="I538" i="5"/>
  <c r="J538" i="5"/>
  <c r="C539" i="5"/>
  <c r="D539" i="5"/>
  <c r="E539" i="5"/>
  <c r="F539" i="5"/>
  <c r="G539" i="5"/>
  <c r="H539" i="5"/>
  <c r="I539" i="5"/>
  <c r="J539" i="5"/>
  <c r="C540" i="5"/>
  <c r="D540" i="5"/>
  <c r="E540" i="5"/>
  <c r="F540" i="5"/>
  <c r="G540" i="5"/>
  <c r="H540" i="5"/>
  <c r="I540" i="5"/>
  <c r="J540" i="5"/>
  <c r="C541" i="5"/>
  <c r="D541" i="5"/>
  <c r="E541" i="5"/>
  <c r="F541" i="5"/>
  <c r="G541" i="5"/>
  <c r="H541" i="5"/>
  <c r="I541" i="5"/>
  <c r="J541" i="5"/>
  <c r="C542" i="5"/>
  <c r="D542" i="5"/>
  <c r="E542" i="5"/>
  <c r="F542" i="5"/>
  <c r="G542" i="5"/>
  <c r="H542" i="5"/>
  <c r="I542" i="5"/>
  <c r="J542" i="5"/>
  <c r="C543" i="5"/>
  <c r="D543" i="5"/>
  <c r="E543" i="5"/>
  <c r="F543" i="5"/>
  <c r="G543" i="5"/>
  <c r="H543" i="5"/>
  <c r="I543" i="5"/>
  <c r="J543" i="5"/>
  <c r="C544" i="5"/>
  <c r="D544" i="5"/>
  <c r="E544" i="5"/>
  <c r="F544" i="5"/>
  <c r="G544" i="5"/>
  <c r="H544" i="5"/>
  <c r="I544" i="5"/>
  <c r="J544" i="5"/>
  <c r="C545" i="5"/>
  <c r="D545" i="5"/>
  <c r="E545" i="5"/>
  <c r="F545" i="5"/>
  <c r="G545" i="5"/>
  <c r="H545" i="5"/>
  <c r="I545" i="5"/>
  <c r="J545" i="5"/>
  <c r="C546" i="5"/>
  <c r="D546" i="5"/>
  <c r="E546" i="5"/>
  <c r="F546" i="5"/>
  <c r="G546" i="5"/>
  <c r="H546" i="5"/>
  <c r="I546" i="5"/>
  <c r="J546" i="5"/>
  <c r="C547" i="5"/>
  <c r="D547" i="5"/>
  <c r="E547" i="5"/>
  <c r="F547" i="5"/>
  <c r="G547" i="5"/>
  <c r="H547" i="5"/>
  <c r="I547" i="5"/>
  <c r="J547" i="5"/>
  <c r="C548" i="5"/>
  <c r="D548" i="5"/>
  <c r="E548" i="5"/>
  <c r="F548" i="5"/>
  <c r="G548" i="5"/>
  <c r="H548" i="5"/>
  <c r="I548" i="5"/>
  <c r="J548" i="5"/>
  <c r="C549" i="5"/>
  <c r="D549" i="5"/>
  <c r="E549" i="5"/>
  <c r="F549" i="5"/>
  <c r="G549" i="5"/>
  <c r="H549" i="5"/>
  <c r="I549" i="5"/>
  <c r="J549" i="5"/>
  <c r="C550" i="5"/>
  <c r="D550" i="5"/>
  <c r="E550" i="5"/>
  <c r="F550" i="5"/>
  <c r="G550" i="5"/>
  <c r="H550" i="5"/>
  <c r="I550" i="5"/>
  <c r="J550" i="5"/>
  <c r="C551" i="5"/>
  <c r="D551" i="5"/>
  <c r="E551" i="5"/>
  <c r="F551" i="5"/>
  <c r="G551" i="5"/>
  <c r="H551" i="5"/>
  <c r="I551" i="5"/>
  <c r="J551" i="5"/>
  <c r="C552" i="5"/>
  <c r="D552" i="5"/>
  <c r="E552" i="5"/>
  <c r="F552" i="5"/>
  <c r="G552" i="5"/>
  <c r="H552" i="5"/>
  <c r="I552" i="5"/>
  <c r="J552" i="5"/>
  <c r="C553" i="5"/>
  <c r="D553" i="5"/>
  <c r="E553" i="5"/>
  <c r="F553" i="5"/>
  <c r="G553" i="5"/>
  <c r="H553" i="5"/>
  <c r="I553" i="5"/>
  <c r="J553" i="5"/>
  <c r="C554" i="5"/>
  <c r="D554" i="5"/>
  <c r="E554" i="5"/>
  <c r="F554" i="5"/>
  <c r="G554" i="5"/>
  <c r="H554" i="5"/>
  <c r="I554" i="5"/>
  <c r="J554" i="5"/>
  <c r="C555" i="5"/>
  <c r="D555" i="5"/>
  <c r="E555" i="5"/>
  <c r="F555" i="5"/>
  <c r="G555" i="5"/>
  <c r="H555" i="5"/>
  <c r="I555" i="5"/>
  <c r="J555" i="5"/>
  <c r="C556" i="5"/>
  <c r="D556" i="5"/>
  <c r="E556" i="5"/>
  <c r="F556" i="5"/>
  <c r="G556" i="5"/>
  <c r="H556" i="5"/>
  <c r="I556" i="5"/>
  <c r="J556" i="5"/>
  <c r="C557" i="5"/>
  <c r="D557" i="5"/>
  <c r="E557" i="5"/>
  <c r="F557" i="5"/>
  <c r="G557" i="5"/>
  <c r="H557" i="5"/>
  <c r="I557" i="5"/>
  <c r="J557" i="5"/>
  <c r="C558" i="5"/>
  <c r="D558" i="5"/>
  <c r="E558" i="5"/>
  <c r="F558" i="5"/>
  <c r="G558" i="5"/>
  <c r="H558" i="5"/>
  <c r="I558" i="5"/>
  <c r="J558" i="5"/>
  <c r="C559" i="5"/>
  <c r="D559" i="5"/>
  <c r="E559" i="5"/>
  <c r="F559" i="5"/>
  <c r="G559" i="5"/>
  <c r="H559" i="5"/>
  <c r="I559" i="5"/>
  <c r="J559" i="5"/>
  <c r="C560" i="5"/>
  <c r="D560" i="5"/>
  <c r="E560" i="5"/>
  <c r="F560" i="5"/>
  <c r="G560" i="5"/>
  <c r="H560" i="5"/>
  <c r="I560" i="5"/>
  <c r="J560" i="5"/>
  <c r="C561" i="5"/>
  <c r="D561" i="5"/>
  <c r="E561" i="5"/>
  <c r="F561" i="5"/>
  <c r="G561" i="5"/>
  <c r="H561" i="5"/>
  <c r="I561" i="5"/>
  <c r="J561" i="5"/>
  <c r="C562" i="5"/>
  <c r="D562" i="5"/>
  <c r="E562" i="5"/>
  <c r="F562" i="5"/>
  <c r="G562" i="5"/>
  <c r="H562" i="5"/>
  <c r="I562" i="5"/>
  <c r="J562" i="5"/>
  <c r="C563" i="5"/>
  <c r="D563" i="5"/>
  <c r="E563" i="5"/>
  <c r="F563" i="5"/>
  <c r="G563" i="5"/>
  <c r="H563" i="5"/>
  <c r="I563" i="5"/>
  <c r="J563" i="5"/>
  <c r="C564" i="5"/>
  <c r="D564" i="5"/>
  <c r="E564" i="5"/>
  <c r="F564" i="5"/>
  <c r="G564" i="5"/>
  <c r="H564" i="5"/>
  <c r="I564" i="5"/>
  <c r="J564" i="5"/>
  <c r="C565" i="5"/>
  <c r="D565" i="5"/>
  <c r="E565" i="5"/>
  <c r="F565" i="5"/>
  <c r="G565" i="5"/>
  <c r="H565" i="5"/>
  <c r="I565" i="5"/>
  <c r="J565" i="5"/>
  <c r="C566" i="5"/>
  <c r="D566" i="5"/>
  <c r="E566" i="5"/>
  <c r="F566" i="5"/>
  <c r="G566" i="5"/>
  <c r="H566" i="5"/>
  <c r="I566" i="5"/>
  <c r="J566" i="5"/>
  <c r="C567" i="5"/>
  <c r="D567" i="5"/>
  <c r="E567" i="5"/>
  <c r="F567" i="5"/>
  <c r="G567" i="5"/>
  <c r="H567" i="5"/>
  <c r="I567" i="5"/>
  <c r="J567" i="5"/>
  <c r="C568" i="5"/>
  <c r="D568" i="5"/>
  <c r="E568" i="5"/>
  <c r="F568" i="5"/>
  <c r="G568" i="5"/>
  <c r="H568" i="5"/>
  <c r="I568" i="5"/>
  <c r="J568" i="5"/>
  <c r="C569" i="5"/>
  <c r="D569" i="5"/>
  <c r="E569" i="5"/>
  <c r="F569" i="5"/>
  <c r="G569" i="5"/>
  <c r="H569" i="5"/>
  <c r="I569" i="5"/>
  <c r="J569" i="5"/>
  <c r="C570" i="5"/>
  <c r="D570" i="5"/>
  <c r="E570" i="5"/>
  <c r="F570" i="5"/>
  <c r="G570" i="5"/>
  <c r="H570" i="5"/>
  <c r="I570" i="5"/>
  <c r="J570" i="5"/>
  <c r="C571" i="5"/>
  <c r="D571" i="5"/>
  <c r="E571" i="5"/>
  <c r="F571" i="5"/>
  <c r="G571" i="5"/>
  <c r="H571" i="5"/>
  <c r="I571" i="5"/>
  <c r="J571" i="5"/>
  <c r="C572" i="5"/>
  <c r="D572" i="5"/>
  <c r="E572" i="5"/>
  <c r="F572" i="5"/>
  <c r="G572" i="5"/>
  <c r="H572" i="5"/>
  <c r="I572" i="5"/>
  <c r="J572" i="5"/>
  <c r="C573" i="5"/>
  <c r="D573" i="5"/>
  <c r="E573" i="5"/>
  <c r="F573" i="5"/>
  <c r="G573" i="5"/>
  <c r="H573" i="5"/>
  <c r="I573" i="5"/>
  <c r="J573" i="5"/>
  <c r="C574" i="5"/>
  <c r="D574" i="5"/>
  <c r="E574" i="5"/>
  <c r="F574" i="5"/>
  <c r="G574" i="5"/>
  <c r="H574" i="5"/>
  <c r="I574" i="5"/>
  <c r="J574" i="5"/>
  <c r="C575" i="5"/>
  <c r="D575" i="5"/>
  <c r="E575" i="5"/>
  <c r="F575" i="5"/>
  <c r="G575" i="5"/>
  <c r="H575" i="5"/>
  <c r="I575" i="5"/>
  <c r="J575" i="5"/>
  <c r="C576" i="5"/>
  <c r="D576" i="5"/>
  <c r="E576" i="5"/>
  <c r="F576" i="5"/>
  <c r="G576" i="5"/>
  <c r="H576" i="5"/>
  <c r="I576" i="5"/>
  <c r="J576" i="5"/>
  <c r="C577" i="5"/>
  <c r="D577" i="5"/>
  <c r="E577" i="5"/>
  <c r="F577" i="5"/>
  <c r="G577" i="5"/>
  <c r="H577" i="5"/>
  <c r="I577" i="5"/>
  <c r="J577" i="5"/>
  <c r="C578" i="5"/>
  <c r="D578" i="5"/>
  <c r="E578" i="5"/>
  <c r="F578" i="5"/>
  <c r="G578" i="5"/>
  <c r="H578" i="5"/>
  <c r="I578" i="5"/>
  <c r="J578" i="5"/>
  <c r="C579" i="5"/>
  <c r="D579" i="5"/>
  <c r="E579" i="5"/>
  <c r="F579" i="5"/>
  <c r="G579" i="5"/>
  <c r="H579" i="5"/>
  <c r="I579" i="5"/>
  <c r="J579" i="5"/>
  <c r="C580" i="5"/>
  <c r="D580" i="5"/>
  <c r="E580" i="5"/>
  <c r="F580" i="5"/>
  <c r="G580" i="5"/>
  <c r="H580" i="5"/>
  <c r="I580" i="5"/>
  <c r="J580" i="5"/>
  <c r="C581" i="5"/>
  <c r="D581" i="5"/>
  <c r="E581" i="5"/>
  <c r="F581" i="5"/>
  <c r="G581" i="5"/>
  <c r="H581" i="5"/>
  <c r="I581" i="5"/>
  <c r="J581" i="5"/>
  <c r="C582" i="5"/>
  <c r="D582" i="5"/>
  <c r="E582" i="5"/>
  <c r="F582" i="5"/>
  <c r="G582" i="5"/>
  <c r="H582" i="5"/>
  <c r="I582" i="5"/>
  <c r="J582" i="5"/>
  <c r="C583" i="5"/>
  <c r="D583" i="5"/>
  <c r="E583" i="5"/>
  <c r="F583" i="5"/>
  <c r="G583" i="5"/>
  <c r="H583" i="5"/>
  <c r="I583" i="5"/>
  <c r="J583" i="5"/>
  <c r="C584" i="5"/>
  <c r="D584" i="5"/>
  <c r="E584" i="5"/>
  <c r="F584" i="5"/>
  <c r="G584" i="5"/>
  <c r="H584" i="5"/>
  <c r="I584" i="5"/>
  <c r="J584" i="5"/>
  <c r="C585" i="5"/>
  <c r="D585" i="5"/>
  <c r="E585" i="5"/>
  <c r="F585" i="5"/>
  <c r="G585" i="5"/>
  <c r="H585" i="5"/>
  <c r="I585" i="5"/>
  <c r="J585" i="5"/>
  <c r="C586" i="5"/>
  <c r="D586" i="5"/>
  <c r="E586" i="5"/>
  <c r="F586" i="5"/>
  <c r="G586" i="5"/>
  <c r="H586" i="5"/>
  <c r="I586" i="5"/>
  <c r="J586" i="5"/>
  <c r="C587" i="5"/>
  <c r="D587" i="5"/>
  <c r="E587" i="5"/>
  <c r="F587" i="5"/>
  <c r="G587" i="5"/>
  <c r="H587" i="5"/>
  <c r="I587" i="5"/>
  <c r="J587" i="5"/>
  <c r="C588" i="5"/>
  <c r="D588" i="5"/>
  <c r="E588" i="5"/>
  <c r="F588" i="5"/>
  <c r="G588" i="5"/>
  <c r="H588" i="5"/>
  <c r="I588" i="5"/>
  <c r="J588" i="5"/>
  <c r="C589" i="5"/>
  <c r="D589" i="5"/>
  <c r="E589" i="5"/>
  <c r="F589" i="5"/>
  <c r="G589" i="5"/>
  <c r="H589" i="5"/>
  <c r="I589" i="5"/>
  <c r="J589" i="5"/>
  <c r="C590" i="5"/>
  <c r="D590" i="5"/>
  <c r="E590" i="5"/>
  <c r="F590" i="5"/>
  <c r="G590" i="5"/>
  <c r="H590" i="5"/>
  <c r="I590" i="5"/>
  <c r="J590" i="5"/>
  <c r="C591" i="5"/>
  <c r="D591" i="5"/>
  <c r="E591" i="5"/>
  <c r="F591" i="5"/>
  <c r="G591" i="5"/>
  <c r="H591" i="5"/>
  <c r="I591" i="5"/>
  <c r="J591" i="5"/>
  <c r="C592" i="5"/>
  <c r="D592" i="5"/>
  <c r="E592" i="5"/>
  <c r="F592" i="5"/>
  <c r="G592" i="5"/>
  <c r="H592" i="5"/>
  <c r="I592" i="5"/>
  <c r="J592" i="5"/>
  <c r="C593" i="5"/>
  <c r="D593" i="5"/>
  <c r="E593" i="5"/>
  <c r="F593" i="5"/>
  <c r="G593" i="5"/>
  <c r="H593" i="5"/>
  <c r="I593" i="5"/>
  <c r="J593" i="5"/>
  <c r="C594" i="5"/>
  <c r="D594" i="5"/>
  <c r="E594" i="5"/>
  <c r="F594" i="5"/>
  <c r="G594" i="5"/>
  <c r="H594" i="5"/>
  <c r="I594" i="5"/>
  <c r="J594" i="5"/>
  <c r="C595" i="5"/>
  <c r="D595" i="5"/>
  <c r="E595" i="5"/>
  <c r="F595" i="5"/>
  <c r="G595" i="5"/>
  <c r="H595" i="5"/>
  <c r="I595" i="5"/>
  <c r="J595" i="5"/>
  <c r="C596" i="5"/>
  <c r="D596" i="5"/>
  <c r="E596" i="5"/>
  <c r="F596" i="5"/>
  <c r="G596" i="5"/>
  <c r="H596" i="5"/>
  <c r="I596" i="5"/>
  <c r="J596" i="5"/>
  <c r="C597" i="5"/>
  <c r="D597" i="5"/>
  <c r="E597" i="5"/>
  <c r="F597" i="5"/>
  <c r="G597" i="5"/>
  <c r="H597" i="5"/>
  <c r="I597" i="5"/>
  <c r="J597" i="5"/>
  <c r="C598" i="5"/>
  <c r="D598" i="5"/>
  <c r="E598" i="5"/>
  <c r="F598" i="5"/>
  <c r="G598" i="5"/>
  <c r="H598" i="5"/>
  <c r="I598" i="5"/>
  <c r="J598" i="5"/>
  <c r="C599" i="5"/>
  <c r="D599" i="5"/>
  <c r="E599" i="5"/>
  <c r="F599" i="5"/>
  <c r="G599" i="5"/>
  <c r="H599" i="5"/>
  <c r="I599" i="5"/>
  <c r="J599" i="5"/>
  <c r="C600" i="5"/>
  <c r="D600" i="5"/>
  <c r="E600" i="5"/>
  <c r="F600" i="5"/>
  <c r="G600" i="5"/>
  <c r="H600" i="5"/>
  <c r="I600" i="5"/>
  <c r="J600" i="5"/>
  <c r="C601" i="5"/>
  <c r="D601" i="5"/>
  <c r="E601" i="5"/>
  <c r="F601" i="5"/>
  <c r="G601" i="5"/>
  <c r="H601" i="5"/>
  <c r="I601" i="5"/>
  <c r="J601" i="5"/>
  <c r="C602" i="5"/>
  <c r="D602" i="5"/>
  <c r="E602" i="5"/>
  <c r="F602" i="5"/>
  <c r="G602" i="5"/>
  <c r="H602" i="5"/>
  <c r="I602" i="5"/>
  <c r="J602" i="5"/>
  <c r="C603" i="5"/>
  <c r="D603" i="5"/>
  <c r="E603" i="5"/>
  <c r="F603" i="5"/>
  <c r="G603" i="5"/>
  <c r="H603" i="5"/>
  <c r="I603" i="5"/>
  <c r="J603" i="5"/>
  <c r="C604" i="5"/>
  <c r="D604" i="5"/>
  <c r="E604" i="5"/>
  <c r="F604" i="5"/>
  <c r="G604" i="5"/>
  <c r="H604" i="5"/>
  <c r="I604" i="5"/>
  <c r="J604" i="5"/>
  <c r="C605" i="5"/>
  <c r="D605" i="5"/>
  <c r="E605" i="5"/>
  <c r="F605" i="5"/>
  <c r="G605" i="5"/>
  <c r="H605" i="5"/>
  <c r="I605" i="5"/>
  <c r="J605" i="5"/>
  <c r="C606" i="5"/>
  <c r="D606" i="5"/>
  <c r="E606" i="5"/>
  <c r="F606" i="5"/>
  <c r="G606" i="5"/>
  <c r="H606" i="5"/>
  <c r="I606" i="5"/>
  <c r="J606" i="5"/>
  <c r="C607" i="5"/>
  <c r="D607" i="5"/>
  <c r="E607" i="5"/>
  <c r="F607" i="5"/>
  <c r="G607" i="5"/>
  <c r="H607" i="5"/>
  <c r="I607" i="5"/>
  <c r="J607" i="5"/>
  <c r="C608" i="5"/>
  <c r="D608" i="5"/>
  <c r="E608" i="5"/>
  <c r="F608" i="5"/>
  <c r="G608" i="5"/>
  <c r="H608" i="5"/>
  <c r="I608" i="5"/>
  <c r="J608" i="5"/>
  <c r="C609" i="5"/>
  <c r="D609" i="5"/>
  <c r="E609" i="5"/>
  <c r="F609" i="5"/>
  <c r="G609" i="5"/>
  <c r="H609" i="5"/>
  <c r="I609" i="5"/>
  <c r="J609" i="5"/>
  <c r="C610" i="5"/>
  <c r="D610" i="5"/>
  <c r="E610" i="5"/>
  <c r="F610" i="5"/>
  <c r="G610" i="5"/>
  <c r="H610" i="5"/>
  <c r="I610" i="5"/>
  <c r="J610" i="5"/>
  <c r="C611" i="5"/>
  <c r="D611" i="5"/>
  <c r="E611" i="5"/>
  <c r="F611" i="5"/>
  <c r="G611" i="5"/>
  <c r="H611" i="5"/>
  <c r="I611" i="5"/>
  <c r="J611" i="5"/>
  <c r="C612" i="5"/>
  <c r="D612" i="5"/>
  <c r="E612" i="5"/>
  <c r="F612" i="5"/>
  <c r="G612" i="5"/>
  <c r="H612" i="5"/>
  <c r="I612" i="5"/>
  <c r="J612" i="5"/>
  <c r="C613" i="5"/>
  <c r="D613" i="5"/>
  <c r="E613" i="5"/>
  <c r="F613" i="5"/>
  <c r="G613" i="5"/>
  <c r="H613" i="5"/>
  <c r="I613" i="5"/>
  <c r="J613" i="5"/>
  <c r="C614" i="5"/>
  <c r="D614" i="5"/>
  <c r="E614" i="5"/>
  <c r="F614" i="5"/>
  <c r="G614" i="5"/>
  <c r="H614" i="5"/>
  <c r="I614" i="5"/>
  <c r="J614" i="5"/>
  <c r="C615" i="5"/>
  <c r="D615" i="5"/>
  <c r="E615" i="5"/>
  <c r="F615" i="5"/>
  <c r="G615" i="5"/>
  <c r="H615" i="5"/>
  <c r="I615" i="5"/>
  <c r="J615" i="5"/>
  <c r="C616" i="5"/>
  <c r="D616" i="5"/>
  <c r="E616" i="5"/>
  <c r="F616" i="5"/>
  <c r="G616" i="5"/>
  <c r="H616" i="5"/>
  <c r="I616" i="5"/>
  <c r="J616" i="5"/>
  <c r="C617" i="5"/>
  <c r="D617" i="5"/>
  <c r="E617" i="5"/>
  <c r="F617" i="5"/>
  <c r="G617" i="5"/>
  <c r="H617" i="5"/>
  <c r="I617" i="5"/>
  <c r="J617" i="5"/>
  <c r="C618" i="5"/>
  <c r="D618" i="5"/>
  <c r="E618" i="5"/>
  <c r="F618" i="5"/>
  <c r="G618" i="5"/>
  <c r="H618" i="5"/>
  <c r="I618" i="5"/>
  <c r="J618" i="5"/>
  <c r="C619" i="5"/>
  <c r="D619" i="5"/>
  <c r="E619" i="5"/>
  <c r="F619" i="5"/>
  <c r="G619" i="5"/>
  <c r="H619" i="5"/>
  <c r="I619" i="5"/>
  <c r="J619" i="5"/>
  <c r="C620" i="5"/>
  <c r="D620" i="5"/>
  <c r="E620" i="5"/>
  <c r="F620" i="5"/>
  <c r="G620" i="5"/>
  <c r="H620" i="5"/>
  <c r="I620" i="5"/>
  <c r="J620" i="5"/>
  <c r="C621" i="5"/>
  <c r="D621" i="5"/>
  <c r="E621" i="5"/>
  <c r="F621" i="5"/>
  <c r="G621" i="5"/>
  <c r="H621" i="5"/>
  <c r="I621" i="5"/>
  <c r="J621" i="5"/>
  <c r="C622" i="5"/>
  <c r="D622" i="5"/>
  <c r="E622" i="5"/>
  <c r="F622" i="5"/>
  <c r="G622" i="5"/>
  <c r="H622" i="5"/>
  <c r="I622" i="5"/>
  <c r="J622" i="5"/>
  <c r="C623" i="5"/>
  <c r="D623" i="5"/>
  <c r="E623" i="5"/>
  <c r="F623" i="5"/>
  <c r="G623" i="5"/>
  <c r="H623" i="5"/>
  <c r="I623" i="5"/>
  <c r="J623" i="5"/>
  <c r="C624" i="5"/>
  <c r="D624" i="5"/>
  <c r="E624" i="5"/>
  <c r="F624" i="5"/>
  <c r="G624" i="5"/>
  <c r="H624" i="5"/>
  <c r="I624" i="5"/>
  <c r="J624" i="5"/>
  <c r="C625" i="5"/>
  <c r="D625" i="5"/>
  <c r="E625" i="5"/>
  <c r="F625" i="5"/>
  <c r="G625" i="5"/>
  <c r="H625" i="5"/>
  <c r="I625" i="5"/>
  <c r="J625" i="5"/>
  <c r="C626" i="5"/>
  <c r="D626" i="5"/>
  <c r="E626" i="5"/>
  <c r="F626" i="5"/>
  <c r="G626" i="5"/>
  <c r="H626" i="5"/>
  <c r="I626" i="5"/>
  <c r="J626" i="5"/>
  <c r="C627" i="5"/>
  <c r="D627" i="5"/>
  <c r="E627" i="5"/>
  <c r="F627" i="5"/>
  <c r="G627" i="5"/>
  <c r="H627" i="5"/>
  <c r="I627" i="5"/>
  <c r="J627" i="5"/>
  <c r="C628" i="5"/>
  <c r="D628" i="5"/>
  <c r="E628" i="5"/>
  <c r="F628" i="5"/>
  <c r="G628" i="5"/>
  <c r="H628" i="5"/>
  <c r="I628" i="5"/>
  <c r="J628" i="5"/>
  <c r="C629" i="5"/>
  <c r="D629" i="5"/>
  <c r="E629" i="5"/>
  <c r="F629" i="5"/>
  <c r="G629" i="5"/>
  <c r="H629" i="5"/>
  <c r="I629" i="5"/>
  <c r="J629" i="5"/>
  <c r="C630" i="5"/>
  <c r="D630" i="5"/>
  <c r="E630" i="5"/>
  <c r="F630" i="5"/>
  <c r="G630" i="5"/>
  <c r="H630" i="5"/>
  <c r="I630" i="5"/>
  <c r="J630" i="5"/>
  <c r="C631" i="5"/>
  <c r="D631" i="5"/>
  <c r="E631" i="5"/>
  <c r="F631" i="5"/>
  <c r="G631" i="5"/>
  <c r="H631" i="5"/>
  <c r="I631" i="5"/>
  <c r="J631" i="5"/>
  <c r="C632" i="5"/>
  <c r="D632" i="5"/>
  <c r="E632" i="5"/>
  <c r="F632" i="5"/>
  <c r="G632" i="5"/>
  <c r="H632" i="5"/>
  <c r="I632" i="5"/>
  <c r="J632" i="5"/>
  <c r="C633" i="5"/>
  <c r="D633" i="5"/>
  <c r="E633" i="5"/>
  <c r="F633" i="5"/>
  <c r="G633" i="5"/>
  <c r="H633" i="5"/>
  <c r="I633" i="5"/>
  <c r="J633" i="5"/>
  <c r="C634" i="5"/>
  <c r="D634" i="5"/>
  <c r="E634" i="5"/>
  <c r="F634" i="5"/>
  <c r="G634" i="5"/>
  <c r="H634" i="5"/>
  <c r="I634" i="5"/>
  <c r="J634" i="5"/>
  <c r="C635" i="5"/>
  <c r="D635" i="5"/>
  <c r="E635" i="5"/>
  <c r="F635" i="5"/>
  <c r="G635" i="5"/>
  <c r="H635" i="5"/>
  <c r="I635" i="5"/>
  <c r="J635" i="5"/>
  <c r="C636" i="5"/>
  <c r="D636" i="5"/>
  <c r="E636" i="5"/>
  <c r="F636" i="5"/>
  <c r="G636" i="5"/>
  <c r="H636" i="5"/>
  <c r="I636" i="5"/>
  <c r="J636" i="5"/>
  <c r="C637" i="5"/>
  <c r="D637" i="5"/>
  <c r="E637" i="5"/>
  <c r="F637" i="5"/>
  <c r="G637" i="5"/>
  <c r="H637" i="5"/>
  <c r="I637" i="5"/>
  <c r="J637" i="5"/>
  <c r="C638" i="5"/>
  <c r="D638" i="5"/>
  <c r="E638" i="5"/>
  <c r="F638" i="5"/>
  <c r="G638" i="5"/>
  <c r="H638" i="5"/>
  <c r="I638" i="5"/>
  <c r="J638" i="5"/>
  <c r="C639" i="5"/>
  <c r="D639" i="5"/>
  <c r="E639" i="5"/>
  <c r="F639" i="5"/>
  <c r="G639" i="5"/>
  <c r="H639" i="5"/>
  <c r="I639" i="5"/>
  <c r="J639" i="5"/>
  <c r="C640" i="5"/>
  <c r="D640" i="5"/>
  <c r="E640" i="5"/>
  <c r="F640" i="5"/>
  <c r="G640" i="5"/>
  <c r="H640" i="5"/>
  <c r="I640" i="5"/>
  <c r="J640" i="5"/>
  <c r="C641" i="5"/>
  <c r="D641" i="5"/>
  <c r="E641" i="5"/>
  <c r="F641" i="5"/>
  <c r="G641" i="5"/>
  <c r="H641" i="5"/>
  <c r="I641" i="5"/>
  <c r="J641" i="5"/>
  <c r="C642" i="5"/>
  <c r="D642" i="5"/>
  <c r="E642" i="5"/>
  <c r="F642" i="5"/>
  <c r="G642" i="5"/>
  <c r="H642" i="5"/>
  <c r="I642" i="5"/>
  <c r="J642" i="5"/>
  <c r="C643" i="5"/>
  <c r="D643" i="5"/>
  <c r="E643" i="5"/>
  <c r="F643" i="5"/>
  <c r="G643" i="5"/>
  <c r="H643" i="5"/>
  <c r="I643" i="5"/>
  <c r="J643" i="5"/>
  <c r="C644" i="5"/>
  <c r="D644" i="5"/>
  <c r="E644" i="5"/>
  <c r="F644" i="5"/>
  <c r="G644" i="5"/>
  <c r="H644" i="5"/>
  <c r="I644" i="5"/>
  <c r="J644" i="5"/>
  <c r="C645" i="5"/>
  <c r="D645" i="5"/>
  <c r="E645" i="5"/>
  <c r="F645" i="5"/>
  <c r="G645" i="5"/>
  <c r="H645" i="5"/>
  <c r="I645" i="5"/>
  <c r="J645" i="5"/>
  <c r="C646" i="5"/>
  <c r="D646" i="5"/>
  <c r="E646" i="5"/>
  <c r="F646" i="5"/>
  <c r="G646" i="5"/>
  <c r="H646" i="5"/>
  <c r="I646" i="5"/>
  <c r="J646" i="5"/>
  <c r="C647" i="5"/>
  <c r="D647" i="5"/>
  <c r="E647" i="5"/>
  <c r="F647" i="5"/>
  <c r="G647" i="5"/>
  <c r="H647" i="5"/>
  <c r="I647" i="5"/>
  <c r="J647" i="5"/>
  <c r="C648" i="5"/>
  <c r="D648" i="5"/>
  <c r="E648" i="5"/>
  <c r="F648" i="5"/>
  <c r="G648" i="5"/>
  <c r="H648" i="5"/>
  <c r="I648" i="5"/>
  <c r="J648" i="5"/>
  <c r="C649" i="5"/>
  <c r="D649" i="5"/>
  <c r="E649" i="5"/>
  <c r="F649" i="5"/>
  <c r="G649" i="5"/>
  <c r="H649" i="5"/>
  <c r="I649" i="5"/>
  <c r="J649" i="5"/>
  <c r="C650" i="5"/>
  <c r="D650" i="5"/>
  <c r="E650" i="5"/>
  <c r="F650" i="5"/>
  <c r="G650" i="5"/>
  <c r="H650" i="5"/>
  <c r="I650" i="5"/>
  <c r="J650" i="5"/>
  <c r="C651" i="5"/>
  <c r="D651" i="5"/>
  <c r="E651" i="5"/>
  <c r="F651" i="5"/>
  <c r="G651" i="5"/>
  <c r="H651" i="5"/>
  <c r="I651" i="5"/>
  <c r="J651" i="5"/>
  <c r="C652" i="5"/>
  <c r="D652" i="5"/>
  <c r="E652" i="5"/>
  <c r="F652" i="5"/>
  <c r="G652" i="5"/>
  <c r="H652" i="5"/>
  <c r="I652" i="5"/>
  <c r="J652" i="5"/>
  <c r="C653" i="5"/>
  <c r="D653" i="5"/>
  <c r="E653" i="5"/>
  <c r="F653" i="5"/>
  <c r="G653" i="5"/>
  <c r="H653" i="5"/>
  <c r="I653" i="5"/>
  <c r="J653" i="5"/>
  <c r="C654" i="5"/>
  <c r="D654" i="5"/>
  <c r="E654" i="5"/>
  <c r="F654" i="5"/>
  <c r="G654" i="5"/>
  <c r="H654" i="5"/>
  <c r="I654" i="5"/>
  <c r="J654" i="5"/>
  <c r="C655" i="5"/>
  <c r="D655" i="5"/>
  <c r="E655" i="5"/>
  <c r="F655" i="5"/>
  <c r="G655" i="5"/>
  <c r="H655" i="5"/>
  <c r="I655" i="5"/>
  <c r="J655" i="5"/>
  <c r="C656" i="5"/>
  <c r="D656" i="5"/>
  <c r="E656" i="5"/>
  <c r="F656" i="5"/>
  <c r="G656" i="5"/>
  <c r="H656" i="5"/>
  <c r="I656" i="5"/>
  <c r="J656" i="5"/>
  <c r="C657" i="5"/>
  <c r="D657" i="5"/>
  <c r="E657" i="5"/>
  <c r="F657" i="5"/>
  <c r="G657" i="5"/>
  <c r="H657" i="5"/>
  <c r="I657" i="5"/>
  <c r="J657" i="5"/>
  <c r="C658" i="5"/>
  <c r="D658" i="5"/>
  <c r="E658" i="5"/>
  <c r="F658" i="5"/>
  <c r="G658" i="5"/>
  <c r="H658" i="5"/>
  <c r="I658" i="5"/>
  <c r="J658" i="5"/>
  <c r="C659" i="5"/>
  <c r="D659" i="5"/>
  <c r="E659" i="5"/>
  <c r="F659" i="5"/>
  <c r="G659" i="5"/>
  <c r="H659" i="5"/>
  <c r="I659" i="5"/>
  <c r="J659" i="5"/>
  <c r="C660" i="5"/>
  <c r="D660" i="5"/>
  <c r="E660" i="5"/>
  <c r="F660" i="5"/>
  <c r="G660" i="5"/>
  <c r="H660" i="5"/>
  <c r="I660" i="5"/>
  <c r="J660" i="5"/>
  <c r="C661" i="5"/>
  <c r="D661" i="5"/>
  <c r="E661" i="5"/>
  <c r="F661" i="5"/>
  <c r="G661" i="5"/>
  <c r="H661" i="5"/>
  <c r="I661" i="5"/>
  <c r="J661" i="5"/>
  <c r="C662" i="5"/>
  <c r="D662" i="5"/>
  <c r="E662" i="5"/>
  <c r="F662" i="5"/>
  <c r="G662" i="5"/>
  <c r="H662" i="5"/>
  <c r="I662" i="5"/>
  <c r="J662" i="5"/>
  <c r="C663" i="5"/>
  <c r="D663" i="5"/>
  <c r="E663" i="5"/>
  <c r="F663" i="5"/>
  <c r="G663" i="5"/>
  <c r="H663" i="5"/>
  <c r="I663" i="5"/>
  <c r="J663" i="5"/>
  <c r="C664" i="5"/>
  <c r="D664" i="5"/>
  <c r="E664" i="5"/>
  <c r="F664" i="5"/>
  <c r="G664" i="5"/>
  <c r="H664" i="5"/>
  <c r="I664" i="5"/>
  <c r="J664" i="5"/>
  <c r="C665" i="5"/>
  <c r="D665" i="5"/>
  <c r="E665" i="5"/>
  <c r="F665" i="5"/>
  <c r="G665" i="5"/>
  <c r="H665" i="5"/>
  <c r="I665" i="5"/>
  <c r="J665" i="5"/>
  <c r="C666" i="5"/>
  <c r="D666" i="5"/>
  <c r="E666" i="5"/>
  <c r="F666" i="5"/>
  <c r="G666" i="5"/>
  <c r="H666" i="5"/>
  <c r="I666" i="5"/>
  <c r="J666" i="5"/>
  <c r="C667" i="5"/>
  <c r="D667" i="5"/>
  <c r="E667" i="5"/>
  <c r="F667" i="5"/>
  <c r="G667" i="5"/>
  <c r="H667" i="5"/>
  <c r="I667" i="5"/>
  <c r="J667" i="5"/>
  <c r="C668" i="5"/>
  <c r="D668" i="5"/>
  <c r="E668" i="5"/>
  <c r="F668" i="5"/>
  <c r="G668" i="5"/>
  <c r="H668" i="5"/>
  <c r="I668" i="5"/>
  <c r="J668" i="5"/>
  <c r="C669" i="5"/>
  <c r="D669" i="5"/>
  <c r="E669" i="5"/>
  <c r="F669" i="5"/>
  <c r="G669" i="5"/>
  <c r="H669" i="5"/>
  <c r="I669" i="5"/>
  <c r="J669" i="5"/>
  <c r="C670" i="5"/>
  <c r="D670" i="5"/>
  <c r="E670" i="5"/>
  <c r="F670" i="5"/>
  <c r="G670" i="5"/>
  <c r="H670" i="5"/>
  <c r="I670" i="5"/>
  <c r="J670" i="5"/>
  <c r="C671" i="5"/>
  <c r="D671" i="5"/>
  <c r="E671" i="5"/>
  <c r="F671" i="5"/>
  <c r="G671" i="5"/>
  <c r="H671" i="5"/>
  <c r="I671" i="5"/>
  <c r="J671" i="5"/>
  <c r="C672" i="5"/>
  <c r="D672" i="5"/>
  <c r="E672" i="5"/>
  <c r="F672" i="5"/>
  <c r="G672" i="5"/>
  <c r="H672" i="5"/>
  <c r="I672" i="5"/>
  <c r="J672" i="5"/>
  <c r="C673" i="5"/>
  <c r="D673" i="5"/>
  <c r="E673" i="5"/>
  <c r="F673" i="5"/>
  <c r="G673" i="5"/>
  <c r="H673" i="5"/>
  <c r="I673" i="5"/>
  <c r="J673" i="5"/>
  <c r="C674" i="5"/>
  <c r="D674" i="5"/>
  <c r="E674" i="5"/>
  <c r="F674" i="5"/>
  <c r="G674" i="5"/>
  <c r="H674" i="5"/>
  <c r="I674" i="5"/>
  <c r="J674" i="5"/>
  <c r="C675" i="5"/>
  <c r="D675" i="5"/>
  <c r="E675" i="5"/>
  <c r="F675" i="5"/>
  <c r="G675" i="5"/>
  <c r="H675" i="5"/>
  <c r="I675" i="5"/>
  <c r="J675" i="5"/>
  <c r="C676" i="5"/>
  <c r="D676" i="5"/>
  <c r="E676" i="5"/>
  <c r="F676" i="5"/>
  <c r="G676" i="5"/>
  <c r="H676" i="5"/>
  <c r="I676" i="5"/>
  <c r="J676" i="5"/>
  <c r="C677" i="5"/>
  <c r="D677" i="5"/>
  <c r="E677" i="5"/>
  <c r="F677" i="5"/>
  <c r="G677" i="5"/>
  <c r="H677" i="5"/>
  <c r="I677" i="5"/>
  <c r="J677" i="5"/>
  <c r="C678" i="5"/>
  <c r="D678" i="5"/>
  <c r="E678" i="5"/>
  <c r="F678" i="5"/>
  <c r="G678" i="5"/>
  <c r="H678" i="5"/>
  <c r="I678" i="5"/>
  <c r="J678" i="5"/>
  <c r="C679" i="5"/>
  <c r="D679" i="5"/>
  <c r="E679" i="5"/>
  <c r="F679" i="5"/>
  <c r="G679" i="5"/>
  <c r="H679" i="5"/>
  <c r="I679" i="5"/>
  <c r="J679" i="5"/>
  <c r="C680" i="5"/>
  <c r="D680" i="5"/>
  <c r="E680" i="5"/>
  <c r="F680" i="5"/>
  <c r="G680" i="5"/>
  <c r="H680" i="5"/>
  <c r="I680" i="5"/>
  <c r="J680" i="5"/>
  <c r="C681" i="5"/>
  <c r="D681" i="5"/>
  <c r="E681" i="5"/>
  <c r="F681" i="5"/>
  <c r="G681" i="5"/>
  <c r="H681" i="5"/>
  <c r="I681" i="5"/>
  <c r="J681" i="5"/>
  <c r="C682" i="5"/>
  <c r="D682" i="5"/>
  <c r="E682" i="5"/>
  <c r="F682" i="5"/>
  <c r="G682" i="5"/>
  <c r="H682" i="5"/>
  <c r="I682" i="5"/>
  <c r="J682" i="5"/>
  <c r="C683" i="5"/>
  <c r="D683" i="5"/>
  <c r="E683" i="5"/>
  <c r="F683" i="5"/>
  <c r="G683" i="5"/>
  <c r="H683" i="5"/>
  <c r="I683" i="5"/>
  <c r="J683" i="5"/>
  <c r="C684" i="5"/>
  <c r="D684" i="5"/>
  <c r="E684" i="5"/>
  <c r="F684" i="5"/>
  <c r="G684" i="5"/>
  <c r="H684" i="5"/>
  <c r="I684" i="5"/>
  <c r="J684" i="5"/>
  <c r="C685" i="5"/>
  <c r="D685" i="5"/>
  <c r="E685" i="5"/>
  <c r="F685" i="5"/>
  <c r="G685" i="5"/>
  <c r="H685" i="5"/>
  <c r="I685" i="5"/>
  <c r="J685" i="5"/>
  <c r="C686" i="5"/>
  <c r="D686" i="5"/>
  <c r="E686" i="5"/>
  <c r="F686" i="5"/>
  <c r="G686" i="5"/>
  <c r="H686" i="5"/>
  <c r="I686" i="5"/>
  <c r="J686" i="5"/>
  <c r="C687" i="5"/>
  <c r="D687" i="5"/>
  <c r="E687" i="5"/>
  <c r="F687" i="5"/>
  <c r="G687" i="5"/>
  <c r="H687" i="5"/>
  <c r="I687" i="5"/>
  <c r="J687" i="5"/>
  <c r="C688" i="5"/>
  <c r="D688" i="5"/>
  <c r="E688" i="5"/>
  <c r="F688" i="5"/>
  <c r="G688" i="5"/>
  <c r="H688" i="5"/>
  <c r="I688" i="5"/>
  <c r="J688" i="5"/>
  <c r="C689" i="5"/>
  <c r="D689" i="5"/>
  <c r="E689" i="5"/>
  <c r="F689" i="5"/>
  <c r="G689" i="5"/>
  <c r="H689" i="5"/>
  <c r="I689" i="5"/>
  <c r="J689" i="5"/>
  <c r="C690" i="5"/>
  <c r="D690" i="5"/>
  <c r="E690" i="5"/>
  <c r="F690" i="5"/>
  <c r="G690" i="5"/>
  <c r="H690" i="5"/>
  <c r="I690" i="5"/>
  <c r="J690" i="5"/>
  <c r="C691" i="5"/>
  <c r="D691" i="5"/>
  <c r="E691" i="5"/>
  <c r="F691" i="5"/>
  <c r="G691" i="5"/>
  <c r="H691" i="5"/>
  <c r="I691" i="5"/>
  <c r="J691" i="5"/>
  <c r="C692" i="5"/>
  <c r="D692" i="5"/>
  <c r="E692" i="5"/>
  <c r="F692" i="5"/>
  <c r="G692" i="5"/>
  <c r="H692" i="5"/>
  <c r="I692" i="5"/>
  <c r="J692" i="5"/>
  <c r="C693" i="5"/>
  <c r="D693" i="5"/>
  <c r="E693" i="5"/>
  <c r="F693" i="5"/>
  <c r="G693" i="5"/>
  <c r="H693" i="5"/>
  <c r="I693" i="5"/>
  <c r="J693" i="5"/>
  <c r="C694" i="5"/>
  <c r="D694" i="5"/>
  <c r="E694" i="5"/>
  <c r="F694" i="5"/>
  <c r="G694" i="5"/>
  <c r="H694" i="5"/>
  <c r="I694" i="5"/>
  <c r="J694" i="5"/>
  <c r="C695" i="5"/>
  <c r="D695" i="5"/>
  <c r="E695" i="5"/>
  <c r="F695" i="5"/>
  <c r="G695" i="5"/>
  <c r="H695" i="5"/>
  <c r="I695" i="5"/>
  <c r="J695" i="5"/>
  <c r="C696" i="5"/>
  <c r="D696" i="5"/>
  <c r="E696" i="5"/>
  <c r="F696" i="5"/>
  <c r="G696" i="5"/>
  <c r="H696" i="5"/>
  <c r="I696" i="5"/>
  <c r="J696" i="5"/>
  <c r="C697" i="5"/>
  <c r="D697" i="5"/>
  <c r="E697" i="5"/>
  <c r="F697" i="5"/>
  <c r="G697" i="5"/>
  <c r="H697" i="5"/>
  <c r="I697" i="5"/>
  <c r="J697" i="5"/>
  <c r="C698" i="5"/>
  <c r="D698" i="5"/>
  <c r="E698" i="5"/>
  <c r="F698" i="5"/>
  <c r="G698" i="5"/>
  <c r="H698" i="5"/>
  <c r="I698" i="5"/>
  <c r="J698" i="5"/>
  <c r="C699" i="5"/>
  <c r="D699" i="5"/>
  <c r="E699" i="5"/>
  <c r="F699" i="5"/>
  <c r="G699" i="5"/>
  <c r="H699" i="5"/>
  <c r="I699" i="5"/>
  <c r="J699" i="5"/>
  <c r="C700" i="5"/>
  <c r="D700" i="5"/>
  <c r="E700" i="5"/>
  <c r="F700" i="5"/>
  <c r="G700" i="5"/>
  <c r="H700" i="5"/>
  <c r="I700" i="5"/>
  <c r="J700" i="5"/>
  <c r="C701" i="5"/>
  <c r="D701" i="5"/>
  <c r="E701" i="5"/>
  <c r="F701" i="5"/>
  <c r="G701" i="5"/>
  <c r="H701" i="5"/>
  <c r="I701" i="5"/>
  <c r="J701" i="5"/>
  <c r="C702" i="5"/>
  <c r="D702" i="5"/>
  <c r="E702" i="5"/>
  <c r="F702" i="5"/>
  <c r="G702" i="5"/>
  <c r="H702" i="5"/>
  <c r="I702" i="5"/>
  <c r="J702" i="5"/>
  <c r="C703" i="5"/>
  <c r="D703" i="5"/>
  <c r="E703" i="5"/>
  <c r="F703" i="5"/>
  <c r="G703" i="5"/>
  <c r="H703" i="5"/>
  <c r="I703" i="5"/>
  <c r="J703" i="5"/>
  <c r="C704" i="5"/>
  <c r="D704" i="5"/>
  <c r="E704" i="5"/>
  <c r="F704" i="5"/>
  <c r="G704" i="5"/>
  <c r="H704" i="5"/>
  <c r="I704" i="5"/>
  <c r="J704" i="5"/>
  <c r="C705" i="5"/>
  <c r="D705" i="5"/>
  <c r="E705" i="5"/>
  <c r="F705" i="5"/>
  <c r="G705" i="5"/>
  <c r="H705" i="5"/>
  <c r="I705" i="5"/>
  <c r="J705" i="5"/>
  <c r="C706" i="5"/>
  <c r="D706" i="5"/>
  <c r="E706" i="5"/>
  <c r="F706" i="5"/>
  <c r="G706" i="5"/>
  <c r="H706" i="5"/>
  <c r="I706" i="5"/>
  <c r="J706" i="5"/>
  <c r="C707" i="5"/>
  <c r="D707" i="5"/>
  <c r="E707" i="5"/>
  <c r="F707" i="5"/>
  <c r="G707" i="5"/>
  <c r="H707" i="5"/>
  <c r="I707" i="5"/>
  <c r="J707" i="5"/>
  <c r="C708" i="5"/>
  <c r="D708" i="5"/>
  <c r="E708" i="5"/>
  <c r="F708" i="5"/>
  <c r="G708" i="5"/>
  <c r="H708" i="5"/>
  <c r="I708" i="5"/>
  <c r="J708" i="5"/>
  <c r="C709" i="5"/>
  <c r="D709" i="5"/>
  <c r="E709" i="5"/>
  <c r="F709" i="5"/>
  <c r="G709" i="5"/>
  <c r="H709" i="5"/>
  <c r="I709" i="5"/>
  <c r="J709" i="5"/>
  <c r="C710" i="5"/>
  <c r="D710" i="5"/>
  <c r="E710" i="5"/>
  <c r="F710" i="5"/>
  <c r="G710" i="5"/>
  <c r="H710" i="5"/>
  <c r="I710" i="5"/>
  <c r="J710" i="5"/>
  <c r="C711" i="5"/>
  <c r="D711" i="5"/>
  <c r="E711" i="5"/>
  <c r="F711" i="5"/>
  <c r="G711" i="5"/>
  <c r="H711" i="5"/>
  <c r="I711" i="5"/>
  <c r="J711" i="5"/>
  <c r="C712" i="5"/>
  <c r="D712" i="5"/>
  <c r="E712" i="5"/>
  <c r="F712" i="5"/>
  <c r="G712" i="5"/>
  <c r="H712" i="5"/>
  <c r="I712" i="5"/>
  <c r="J712" i="5"/>
  <c r="C713" i="5"/>
  <c r="D713" i="5"/>
  <c r="E713" i="5"/>
  <c r="F713" i="5"/>
  <c r="G713" i="5"/>
  <c r="H713" i="5"/>
  <c r="I713" i="5"/>
  <c r="J713" i="5"/>
  <c r="C714" i="5"/>
  <c r="D714" i="5"/>
  <c r="E714" i="5"/>
  <c r="F714" i="5"/>
  <c r="G714" i="5"/>
  <c r="H714" i="5"/>
  <c r="I714" i="5"/>
  <c r="J714" i="5"/>
  <c r="C715" i="5"/>
  <c r="D715" i="5"/>
  <c r="E715" i="5"/>
  <c r="F715" i="5"/>
  <c r="G715" i="5"/>
  <c r="H715" i="5"/>
  <c r="I715" i="5"/>
  <c r="J715" i="5"/>
  <c r="C716" i="5"/>
  <c r="D716" i="5"/>
  <c r="E716" i="5"/>
  <c r="F716" i="5"/>
  <c r="G716" i="5"/>
  <c r="H716" i="5"/>
  <c r="I716" i="5"/>
  <c r="J716" i="5"/>
  <c r="C717" i="5"/>
  <c r="D717" i="5"/>
  <c r="E717" i="5"/>
  <c r="F717" i="5"/>
  <c r="G717" i="5"/>
  <c r="H717" i="5"/>
  <c r="I717" i="5"/>
  <c r="J717" i="5"/>
  <c r="C718" i="5"/>
  <c r="D718" i="5"/>
  <c r="E718" i="5"/>
  <c r="F718" i="5"/>
  <c r="G718" i="5"/>
  <c r="H718" i="5"/>
  <c r="I718" i="5"/>
  <c r="J718" i="5"/>
  <c r="C719" i="5"/>
  <c r="D719" i="5"/>
  <c r="E719" i="5"/>
  <c r="F719" i="5"/>
  <c r="G719" i="5"/>
  <c r="H719" i="5"/>
  <c r="I719" i="5"/>
  <c r="J719" i="5"/>
  <c r="C720" i="5"/>
  <c r="D720" i="5"/>
  <c r="E720" i="5"/>
  <c r="F720" i="5"/>
  <c r="G720" i="5"/>
  <c r="H720" i="5"/>
  <c r="I720" i="5"/>
  <c r="J720" i="5"/>
  <c r="C721" i="5"/>
  <c r="D721" i="5"/>
  <c r="E721" i="5"/>
  <c r="F721" i="5"/>
  <c r="G721" i="5"/>
  <c r="H721" i="5"/>
  <c r="I721" i="5"/>
  <c r="J721" i="5"/>
  <c r="C722" i="5"/>
  <c r="D722" i="5"/>
  <c r="E722" i="5"/>
  <c r="F722" i="5"/>
  <c r="G722" i="5"/>
  <c r="H722" i="5"/>
  <c r="I722" i="5"/>
  <c r="J722" i="5"/>
  <c r="C723" i="5"/>
  <c r="D723" i="5"/>
  <c r="E723" i="5"/>
  <c r="F723" i="5"/>
  <c r="G723" i="5"/>
  <c r="H723" i="5"/>
  <c r="I723" i="5"/>
  <c r="J723" i="5"/>
  <c r="C724" i="5"/>
  <c r="D724" i="5"/>
  <c r="E724" i="5"/>
  <c r="F724" i="5"/>
  <c r="G724" i="5"/>
  <c r="H724" i="5"/>
  <c r="I724" i="5"/>
  <c r="J724" i="5"/>
  <c r="C725" i="5"/>
  <c r="D725" i="5"/>
  <c r="E725" i="5"/>
  <c r="F725" i="5"/>
  <c r="G725" i="5"/>
  <c r="H725" i="5"/>
  <c r="I725" i="5"/>
  <c r="J725" i="5"/>
  <c r="C726" i="5"/>
  <c r="D726" i="5"/>
  <c r="E726" i="5"/>
  <c r="F726" i="5"/>
  <c r="G726" i="5"/>
  <c r="H726" i="5"/>
  <c r="I726" i="5"/>
  <c r="J726" i="5"/>
  <c r="C727" i="5"/>
  <c r="D727" i="5"/>
  <c r="E727" i="5"/>
  <c r="F727" i="5"/>
  <c r="G727" i="5"/>
  <c r="H727" i="5"/>
  <c r="I727" i="5"/>
  <c r="J727" i="5"/>
  <c r="C728" i="5"/>
  <c r="D728" i="5"/>
  <c r="E728" i="5"/>
  <c r="F728" i="5"/>
  <c r="G728" i="5"/>
  <c r="H728" i="5"/>
  <c r="I728" i="5"/>
  <c r="J728" i="5"/>
  <c r="C729" i="5"/>
  <c r="D729" i="5"/>
  <c r="E729" i="5"/>
  <c r="F729" i="5"/>
  <c r="G729" i="5"/>
  <c r="H729" i="5"/>
  <c r="I729" i="5"/>
  <c r="J729" i="5"/>
  <c r="C730" i="5"/>
  <c r="D730" i="5"/>
  <c r="E730" i="5"/>
  <c r="F730" i="5"/>
  <c r="G730" i="5"/>
  <c r="H730" i="5"/>
  <c r="I730" i="5"/>
  <c r="J730" i="5"/>
  <c r="C731" i="5"/>
  <c r="D731" i="5"/>
  <c r="E731" i="5"/>
  <c r="F731" i="5"/>
  <c r="G731" i="5"/>
  <c r="H731" i="5"/>
  <c r="I731" i="5"/>
  <c r="J731" i="5"/>
  <c r="C732" i="5"/>
  <c r="D732" i="5"/>
  <c r="E732" i="5"/>
  <c r="F732" i="5"/>
  <c r="G732" i="5"/>
  <c r="H732" i="5"/>
  <c r="I732" i="5"/>
  <c r="J732" i="5"/>
  <c r="C733" i="5"/>
  <c r="D733" i="5"/>
  <c r="E733" i="5"/>
  <c r="F733" i="5"/>
  <c r="G733" i="5"/>
  <c r="H733" i="5"/>
  <c r="I733" i="5"/>
  <c r="J733" i="5"/>
  <c r="C734" i="5"/>
  <c r="D734" i="5"/>
  <c r="E734" i="5"/>
  <c r="F734" i="5"/>
  <c r="G734" i="5"/>
  <c r="H734" i="5"/>
  <c r="I734" i="5"/>
  <c r="J734" i="5"/>
  <c r="C735" i="5"/>
  <c r="D735" i="5"/>
  <c r="E735" i="5"/>
  <c r="F735" i="5"/>
  <c r="G735" i="5"/>
  <c r="H735" i="5"/>
  <c r="I735" i="5"/>
  <c r="J735" i="5"/>
  <c r="C736" i="5"/>
  <c r="D736" i="5"/>
  <c r="E736" i="5"/>
  <c r="F736" i="5"/>
  <c r="G736" i="5"/>
  <c r="H736" i="5"/>
  <c r="I736" i="5"/>
  <c r="J736" i="5"/>
  <c r="C737" i="5"/>
  <c r="D737" i="5"/>
  <c r="E737" i="5"/>
  <c r="F737" i="5"/>
  <c r="G737" i="5"/>
  <c r="H737" i="5"/>
  <c r="I737" i="5"/>
  <c r="J737" i="5"/>
  <c r="C738" i="5"/>
  <c r="D738" i="5"/>
  <c r="E738" i="5"/>
  <c r="F738" i="5"/>
  <c r="G738" i="5"/>
  <c r="H738" i="5"/>
  <c r="I738" i="5"/>
  <c r="J738" i="5"/>
  <c r="C739" i="5"/>
  <c r="D739" i="5"/>
  <c r="E739" i="5"/>
  <c r="F739" i="5"/>
  <c r="G739" i="5"/>
  <c r="H739" i="5"/>
  <c r="I739" i="5"/>
  <c r="J739" i="5"/>
  <c r="C740" i="5"/>
  <c r="D740" i="5"/>
  <c r="E740" i="5"/>
  <c r="F740" i="5"/>
  <c r="G740" i="5"/>
  <c r="H740" i="5"/>
  <c r="I740" i="5"/>
  <c r="J740" i="5"/>
  <c r="C741" i="5"/>
  <c r="D741" i="5"/>
  <c r="E741" i="5"/>
  <c r="F741" i="5"/>
  <c r="G741" i="5"/>
  <c r="H741" i="5"/>
  <c r="I741" i="5"/>
  <c r="J741" i="5"/>
  <c r="C742" i="5"/>
  <c r="D742" i="5"/>
  <c r="E742" i="5"/>
  <c r="F742" i="5"/>
  <c r="G742" i="5"/>
  <c r="H742" i="5"/>
  <c r="I742" i="5"/>
  <c r="J742" i="5"/>
  <c r="C743" i="5"/>
  <c r="D743" i="5"/>
  <c r="E743" i="5"/>
  <c r="F743" i="5"/>
  <c r="G743" i="5"/>
  <c r="H743" i="5"/>
  <c r="I743" i="5"/>
  <c r="J743" i="5"/>
  <c r="C744" i="5"/>
  <c r="D744" i="5"/>
  <c r="E744" i="5"/>
  <c r="F744" i="5"/>
  <c r="G744" i="5"/>
  <c r="H744" i="5"/>
  <c r="I744" i="5"/>
  <c r="J744" i="5"/>
  <c r="C745" i="5"/>
  <c r="D745" i="5"/>
  <c r="E745" i="5"/>
  <c r="F745" i="5"/>
  <c r="G745" i="5"/>
  <c r="H745" i="5"/>
  <c r="I745" i="5"/>
  <c r="J745" i="5"/>
  <c r="C746" i="5"/>
  <c r="D746" i="5"/>
  <c r="E746" i="5"/>
  <c r="F746" i="5"/>
  <c r="G746" i="5"/>
  <c r="H746" i="5"/>
  <c r="I746" i="5"/>
  <c r="J746" i="5"/>
  <c r="C747" i="5"/>
  <c r="D747" i="5"/>
  <c r="E747" i="5"/>
  <c r="F747" i="5"/>
  <c r="G747" i="5"/>
  <c r="H747" i="5"/>
  <c r="I747" i="5"/>
  <c r="J747" i="5"/>
  <c r="C748" i="5"/>
  <c r="D748" i="5"/>
  <c r="E748" i="5"/>
  <c r="F748" i="5"/>
  <c r="G748" i="5"/>
  <c r="H748" i="5"/>
  <c r="I748" i="5"/>
  <c r="J748" i="5"/>
  <c r="C749" i="5"/>
  <c r="D749" i="5"/>
  <c r="E749" i="5"/>
  <c r="F749" i="5"/>
  <c r="G749" i="5"/>
  <c r="H749" i="5"/>
  <c r="I749" i="5"/>
  <c r="J749" i="5"/>
  <c r="C750" i="5"/>
  <c r="D750" i="5"/>
  <c r="E750" i="5"/>
  <c r="F750" i="5"/>
  <c r="G750" i="5"/>
  <c r="H750" i="5"/>
  <c r="I750" i="5"/>
  <c r="J750" i="5"/>
  <c r="C751" i="5"/>
  <c r="D751" i="5"/>
  <c r="E751" i="5"/>
  <c r="F751" i="5"/>
  <c r="G751" i="5"/>
  <c r="H751" i="5"/>
  <c r="I751" i="5"/>
  <c r="J751" i="5"/>
  <c r="C752" i="5"/>
  <c r="D752" i="5"/>
  <c r="E752" i="5"/>
  <c r="F752" i="5"/>
  <c r="G752" i="5"/>
  <c r="H752" i="5"/>
  <c r="I752" i="5"/>
  <c r="J752" i="5"/>
  <c r="C753" i="5"/>
  <c r="D753" i="5"/>
  <c r="E753" i="5"/>
  <c r="F753" i="5"/>
  <c r="G753" i="5"/>
  <c r="H753" i="5"/>
  <c r="I753" i="5"/>
  <c r="J753" i="5"/>
  <c r="C754" i="5"/>
  <c r="D754" i="5"/>
  <c r="E754" i="5"/>
  <c r="F754" i="5"/>
  <c r="G754" i="5"/>
  <c r="H754" i="5"/>
  <c r="I754" i="5"/>
  <c r="J754" i="5"/>
  <c r="C755" i="5"/>
  <c r="D755" i="5"/>
  <c r="E755" i="5"/>
  <c r="F755" i="5"/>
  <c r="G755" i="5"/>
  <c r="H755" i="5"/>
  <c r="I755" i="5"/>
  <c r="J755" i="5"/>
  <c r="C756" i="5"/>
  <c r="D756" i="5"/>
  <c r="E756" i="5"/>
  <c r="F756" i="5"/>
  <c r="G756" i="5"/>
  <c r="H756" i="5"/>
  <c r="I756" i="5"/>
  <c r="J756" i="5"/>
  <c r="C757" i="5"/>
  <c r="D757" i="5"/>
  <c r="E757" i="5"/>
  <c r="F757" i="5"/>
  <c r="G757" i="5"/>
  <c r="H757" i="5"/>
  <c r="I757" i="5"/>
  <c r="J757" i="5"/>
  <c r="C758" i="5"/>
  <c r="D758" i="5"/>
  <c r="E758" i="5"/>
  <c r="F758" i="5"/>
  <c r="G758" i="5"/>
  <c r="H758" i="5"/>
  <c r="I758" i="5"/>
  <c r="J758" i="5"/>
  <c r="C759" i="5"/>
  <c r="D759" i="5"/>
  <c r="E759" i="5"/>
  <c r="F759" i="5"/>
  <c r="G759" i="5"/>
  <c r="H759" i="5"/>
  <c r="I759" i="5"/>
  <c r="J759" i="5"/>
  <c r="C760" i="5"/>
  <c r="D760" i="5"/>
  <c r="E760" i="5"/>
  <c r="F760" i="5"/>
  <c r="G760" i="5"/>
  <c r="H760" i="5"/>
  <c r="I760" i="5"/>
  <c r="J760" i="5"/>
  <c r="C761" i="5"/>
  <c r="D761" i="5"/>
  <c r="E761" i="5"/>
  <c r="F761" i="5"/>
  <c r="G761" i="5"/>
  <c r="H761" i="5"/>
  <c r="I761" i="5"/>
  <c r="J761" i="5"/>
  <c r="C762" i="5"/>
  <c r="D762" i="5"/>
  <c r="E762" i="5"/>
  <c r="F762" i="5"/>
  <c r="G762" i="5"/>
  <c r="H762" i="5"/>
  <c r="I762" i="5"/>
  <c r="J762" i="5"/>
  <c r="C763" i="5"/>
  <c r="D763" i="5"/>
  <c r="E763" i="5"/>
  <c r="F763" i="5"/>
  <c r="G763" i="5"/>
  <c r="H763" i="5"/>
  <c r="I763" i="5"/>
  <c r="J763" i="5"/>
  <c r="C764" i="5"/>
  <c r="D764" i="5"/>
  <c r="E764" i="5"/>
  <c r="F764" i="5"/>
  <c r="G764" i="5"/>
  <c r="H764" i="5"/>
  <c r="I764" i="5"/>
  <c r="J764" i="5"/>
  <c r="C765" i="5"/>
  <c r="D765" i="5"/>
  <c r="E765" i="5"/>
  <c r="F765" i="5"/>
  <c r="G765" i="5"/>
  <c r="H765" i="5"/>
  <c r="I765" i="5"/>
  <c r="J765" i="5"/>
  <c r="C766" i="5"/>
  <c r="D766" i="5"/>
  <c r="E766" i="5"/>
  <c r="F766" i="5"/>
  <c r="G766" i="5"/>
  <c r="H766" i="5"/>
  <c r="I766" i="5"/>
  <c r="J766" i="5"/>
  <c r="C767" i="5"/>
  <c r="D767" i="5"/>
  <c r="E767" i="5"/>
  <c r="F767" i="5"/>
  <c r="G767" i="5"/>
  <c r="H767" i="5"/>
  <c r="I767" i="5"/>
  <c r="J767" i="5"/>
  <c r="C768" i="5"/>
  <c r="D768" i="5"/>
  <c r="E768" i="5"/>
  <c r="F768" i="5"/>
  <c r="G768" i="5"/>
  <c r="H768" i="5"/>
  <c r="I768" i="5"/>
  <c r="J768" i="5"/>
  <c r="C769" i="5"/>
  <c r="D769" i="5"/>
  <c r="E769" i="5"/>
  <c r="F769" i="5"/>
  <c r="G769" i="5"/>
  <c r="H769" i="5"/>
  <c r="I769" i="5"/>
  <c r="J769" i="5"/>
  <c r="C770" i="5"/>
  <c r="D770" i="5"/>
  <c r="E770" i="5"/>
  <c r="F770" i="5"/>
  <c r="G770" i="5"/>
  <c r="H770" i="5"/>
  <c r="I770" i="5"/>
  <c r="J770" i="5"/>
  <c r="C771" i="5"/>
  <c r="D771" i="5"/>
  <c r="E771" i="5"/>
  <c r="F771" i="5"/>
  <c r="G771" i="5"/>
  <c r="H771" i="5"/>
  <c r="I771" i="5"/>
  <c r="J771" i="5"/>
  <c r="C772" i="5"/>
  <c r="D772" i="5"/>
  <c r="E772" i="5"/>
  <c r="F772" i="5"/>
  <c r="G772" i="5"/>
  <c r="H772" i="5"/>
  <c r="I772" i="5"/>
  <c r="J772" i="5"/>
  <c r="C773" i="5"/>
  <c r="D773" i="5"/>
  <c r="E773" i="5"/>
  <c r="F773" i="5"/>
  <c r="G773" i="5"/>
  <c r="H773" i="5"/>
  <c r="I773" i="5"/>
  <c r="J773" i="5"/>
  <c r="C774" i="5"/>
  <c r="D774" i="5"/>
  <c r="E774" i="5"/>
  <c r="F774" i="5"/>
  <c r="G774" i="5"/>
  <c r="H774" i="5"/>
  <c r="I774" i="5"/>
  <c r="J774" i="5"/>
  <c r="C775" i="5"/>
  <c r="D775" i="5"/>
  <c r="E775" i="5"/>
  <c r="F775" i="5"/>
  <c r="G775" i="5"/>
  <c r="H775" i="5"/>
  <c r="I775" i="5"/>
  <c r="J775" i="5"/>
  <c r="C776" i="5"/>
  <c r="D776" i="5"/>
  <c r="E776" i="5"/>
  <c r="F776" i="5"/>
  <c r="G776" i="5"/>
  <c r="H776" i="5"/>
  <c r="I776" i="5"/>
  <c r="J776" i="5"/>
  <c r="C777" i="5"/>
  <c r="D777" i="5"/>
  <c r="E777" i="5"/>
  <c r="F777" i="5"/>
  <c r="G777" i="5"/>
  <c r="H777" i="5"/>
  <c r="I777" i="5"/>
  <c r="J777" i="5"/>
  <c r="C778" i="5"/>
  <c r="D778" i="5"/>
  <c r="E778" i="5"/>
  <c r="F778" i="5"/>
  <c r="G778" i="5"/>
  <c r="H778" i="5"/>
  <c r="I778" i="5"/>
  <c r="J778" i="5"/>
  <c r="C779" i="5"/>
  <c r="D779" i="5"/>
  <c r="E779" i="5"/>
  <c r="F779" i="5"/>
  <c r="G779" i="5"/>
  <c r="H779" i="5"/>
  <c r="I779" i="5"/>
  <c r="J779" i="5"/>
  <c r="C780" i="5"/>
  <c r="D780" i="5"/>
  <c r="E780" i="5"/>
  <c r="F780" i="5"/>
  <c r="G780" i="5"/>
  <c r="H780" i="5"/>
  <c r="I780" i="5"/>
  <c r="J780" i="5"/>
  <c r="C781" i="5"/>
  <c r="D781" i="5"/>
  <c r="E781" i="5"/>
  <c r="F781" i="5"/>
  <c r="G781" i="5"/>
  <c r="H781" i="5"/>
  <c r="I781" i="5"/>
  <c r="J781" i="5"/>
  <c r="C782" i="5"/>
  <c r="D782" i="5"/>
  <c r="E782" i="5"/>
  <c r="F782" i="5"/>
  <c r="G782" i="5"/>
  <c r="H782" i="5"/>
  <c r="I782" i="5"/>
  <c r="J782" i="5"/>
  <c r="C783" i="5"/>
  <c r="D783" i="5"/>
  <c r="E783" i="5"/>
  <c r="F783" i="5"/>
  <c r="G783" i="5"/>
  <c r="H783" i="5"/>
  <c r="I783" i="5"/>
  <c r="J783" i="5"/>
  <c r="C784" i="5"/>
  <c r="D784" i="5"/>
  <c r="E784" i="5"/>
  <c r="F784" i="5"/>
  <c r="G784" i="5"/>
  <c r="H784" i="5"/>
  <c r="I784" i="5"/>
  <c r="J784" i="5"/>
  <c r="C785" i="5"/>
  <c r="D785" i="5"/>
  <c r="E785" i="5"/>
  <c r="F785" i="5"/>
  <c r="G785" i="5"/>
  <c r="H785" i="5"/>
  <c r="I785" i="5"/>
  <c r="J785" i="5"/>
  <c r="C786" i="5"/>
  <c r="D786" i="5"/>
  <c r="E786" i="5"/>
  <c r="F786" i="5"/>
  <c r="G786" i="5"/>
  <c r="H786" i="5"/>
  <c r="I786" i="5"/>
  <c r="J786" i="5"/>
  <c r="C787" i="5"/>
  <c r="D787" i="5"/>
  <c r="E787" i="5"/>
  <c r="F787" i="5"/>
  <c r="G787" i="5"/>
  <c r="H787" i="5"/>
  <c r="I787" i="5"/>
  <c r="J787" i="5"/>
  <c r="C788" i="5"/>
  <c r="D788" i="5"/>
  <c r="E788" i="5"/>
  <c r="F788" i="5"/>
  <c r="G788" i="5"/>
  <c r="H788" i="5"/>
  <c r="I788" i="5"/>
  <c r="J788" i="5"/>
  <c r="C789" i="5"/>
  <c r="D789" i="5"/>
  <c r="E789" i="5"/>
  <c r="F789" i="5"/>
  <c r="G789" i="5"/>
  <c r="H789" i="5"/>
  <c r="I789" i="5"/>
  <c r="J789" i="5"/>
  <c r="C790" i="5"/>
  <c r="D790" i="5"/>
  <c r="E790" i="5"/>
  <c r="F790" i="5"/>
  <c r="G790" i="5"/>
  <c r="H790" i="5"/>
  <c r="I790" i="5"/>
  <c r="J790" i="5"/>
  <c r="C791" i="5"/>
  <c r="D791" i="5"/>
  <c r="E791" i="5"/>
  <c r="F791" i="5"/>
  <c r="G791" i="5"/>
  <c r="H791" i="5"/>
  <c r="I791" i="5"/>
  <c r="J791" i="5"/>
  <c r="C792" i="5"/>
  <c r="D792" i="5"/>
  <c r="E792" i="5"/>
  <c r="F792" i="5"/>
  <c r="G792" i="5"/>
  <c r="H792" i="5"/>
  <c r="I792" i="5"/>
  <c r="J792" i="5"/>
  <c r="C793" i="5"/>
  <c r="D793" i="5"/>
  <c r="E793" i="5"/>
  <c r="F793" i="5"/>
  <c r="G793" i="5"/>
  <c r="H793" i="5"/>
  <c r="I793" i="5"/>
  <c r="J793" i="5"/>
  <c r="C794" i="5"/>
  <c r="D794" i="5"/>
  <c r="E794" i="5"/>
  <c r="F794" i="5"/>
  <c r="G794" i="5"/>
  <c r="H794" i="5"/>
  <c r="I794" i="5"/>
  <c r="J794" i="5"/>
  <c r="C795" i="5"/>
  <c r="D795" i="5"/>
  <c r="E795" i="5"/>
  <c r="F795" i="5"/>
  <c r="G795" i="5"/>
  <c r="H795" i="5"/>
  <c r="I795" i="5"/>
  <c r="J795" i="5"/>
  <c r="C796" i="5"/>
  <c r="D796" i="5"/>
  <c r="E796" i="5"/>
  <c r="F796" i="5"/>
  <c r="G796" i="5"/>
  <c r="H796" i="5"/>
  <c r="I796" i="5"/>
  <c r="J796" i="5"/>
  <c r="C797" i="5"/>
  <c r="D797" i="5"/>
  <c r="E797" i="5"/>
  <c r="F797" i="5"/>
  <c r="G797" i="5"/>
  <c r="H797" i="5"/>
  <c r="I797" i="5"/>
  <c r="J797" i="5"/>
  <c r="C798" i="5"/>
  <c r="D798" i="5"/>
  <c r="E798" i="5"/>
  <c r="F798" i="5"/>
  <c r="G798" i="5"/>
  <c r="H798" i="5"/>
  <c r="I798" i="5"/>
  <c r="J798" i="5"/>
  <c r="C799" i="5"/>
  <c r="D799" i="5"/>
  <c r="E799" i="5"/>
  <c r="F799" i="5"/>
  <c r="G799" i="5"/>
  <c r="H799" i="5"/>
  <c r="I799" i="5"/>
  <c r="J799" i="5"/>
  <c r="C800" i="5"/>
  <c r="D800" i="5"/>
  <c r="E800" i="5"/>
  <c r="F800" i="5"/>
  <c r="G800" i="5"/>
  <c r="H800" i="5"/>
  <c r="I800" i="5"/>
  <c r="J800" i="5"/>
  <c r="C801" i="5"/>
  <c r="D801" i="5"/>
  <c r="E801" i="5"/>
  <c r="F801" i="5"/>
  <c r="G801" i="5"/>
  <c r="H801" i="5"/>
  <c r="I801" i="5"/>
  <c r="J801" i="5"/>
  <c r="C802" i="5"/>
  <c r="D802" i="5"/>
  <c r="E802" i="5"/>
  <c r="F802" i="5"/>
  <c r="G802" i="5"/>
  <c r="H802" i="5"/>
  <c r="I802" i="5"/>
  <c r="J802" i="5"/>
  <c r="C803" i="5"/>
  <c r="D803" i="5"/>
  <c r="E803" i="5"/>
  <c r="F803" i="5"/>
  <c r="G803" i="5"/>
  <c r="H803" i="5"/>
  <c r="I803" i="5"/>
  <c r="J803" i="5"/>
  <c r="C804" i="5"/>
  <c r="D804" i="5"/>
  <c r="E804" i="5"/>
  <c r="F804" i="5"/>
  <c r="G804" i="5"/>
  <c r="H804" i="5"/>
  <c r="I804" i="5"/>
  <c r="J804" i="5"/>
  <c r="C805" i="5"/>
  <c r="D805" i="5"/>
  <c r="E805" i="5"/>
  <c r="F805" i="5"/>
  <c r="G805" i="5"/>
  <c r="H805" i="5"/>
  <c r="I805" i="5"/>
  <c r="J805" i="5"/>
  <c r="C806" i="5"/>
  <c r="D806" i="5"/>
  <c r="E806" i="5"/>
  <c r="F806" i="5"/>
  <c r="G806" i="5"/>
  <c r="H806" i="5"/>
  <c r="I806" i="5"/>
  <c r="J806" i="5"/>
  <c r="C807" i="5"/>
  <c r="D807" i="5"/>
  <c r="E807" i="5"/>
  <c r="F807" i="5"/>
  <c r="G807" i="5"/>
  <c r="H807" i="5"/>
  <c r="I807" i="5"/>
  <c r="J807" i="5"/>
  <c r="C808" i="5"/>
  <c r="D808" i="5"/>
  <c r="E808" i="5"/>
  <c r="F808" i="5"/>
  <c r="G808" i="5"/>
  <c r="H808" i="5"/>
  <c r="I808" i="5"/>
  <c r="J808" i="5"/>
  <c r="C809" i="5"/>
  <c r="D809" i="5"/>
  <c r="E809" i="5"/>
  <c r="F809" i="5"/>
  <c r="G809" i="5"/>
  <c r="H809" i="5"/>
  <c r="I809" i="5"/>
  <c r="J809" i="5"/>
  <c r="C810" i="5"/>
  <c r="D810" i="5"/>
  <c r="E810" i="5"/>
  <c r="F810" i="5"/>
  <c r="G810" i="5"/>
  <c r="H810" i="5"/>
  <c r="I810" i="5"/>
  <c r="J810" i="5"/>
  <c r="C811" i="5"/>
  <c r="D811" i="5"/>
  <c r="E811" i="5"/>
  <c r="F811" i="5"/>
  <c r="G811" i="5"/>
  <c r="H811" i="5"/>
  <c r="I811" i="5"/>
  <c r="J811" i="5"/>
  <c r="C812" i="5"/>
  <c r="D812" i="5"/>
  <c r="E812" i="5"/>
  <c r="F812" i="5"/>
  <c r="G812" i="5"/>
  <c r="H812" i="5"/>
  <c r="I812" i="5"/>
  <c r="J812" i="5"/>
  <c r="C813" i="5"/>
  <c r="D813" i="5"/>
  <c r="E813" i="5"/>
  <c r="F813" i="5"/>
  <c r="G813" i="5"/>
  <c r="H813" i="5"/>
  <c r="I813" i="5"/>
  <c r="J813" i="5"/>
  <c r="C814" i="5"/>
  <c r="D814" i="5"/>
  <c r="E814" i="5"/>
  <c r="F814" i="5"/>
  <c r="G814" i="5"/>
  <c r="H814" i="5"/>
  <c r="I814" i="5"/>
  <c r="J814" i="5"/>
  <c r="C815" i="5"/>
  <c r="D815" i="5"/>
  <c r="E815" i="5"/>
  <c r="F815" i="5"/>
  <c r="G815" i="5"/>
  <c r="H815" i="5"/>
  <c r="I815" i="5"/>
  <c r="J815" i="5"/>
  <c r="C816" i="5"/>
  <c r="D816" i="5"/>
  <c r="E816" i="5"/>
  <c r="F816" i="5"/>
  <c r="G816" i="5"/>
  <c r="H816" i="5"/>
  <c r="I816" i="5"/>
  <c r="J816" i="5"/>
  <c r="C817" i="5"/>
  <c r="D817" i="5"/>
  <c r="E817" i="5"/>
  <c r="F817" i="5"/>
  <c r="G817" i="5"/>
  <c r="H817" i="5"/>
  <c r="I817" i="5"/>
  <c r="J817" i="5"/>
  <c r="C818" i="5"/>
  <c r="D818" i="5"/>
  <c r="E818" i="5"/>
  <c r="F818" i="5"/>
  <c r="G818" i="5"/>
  <c r="H818" i="5"/>
  <c r="I818" i="5"/>
  <c r="J818" i="5"/>
  <c r="C819" i="5"/>
  <c r="D819" i="5"/>
  <c r="E819" i="5"/>
  <c r="F819" i="5"/>
  <c r="G819" i="5"/>
  <c r="H819" i="5"/>
  <c r="I819" i="5"/>
  <c r="J819" i="5"/>
  <c r="C820" i="5"/>
  <c r="D820" i="5"/>
  <c r="E820" i="5"/>
  <c r="F820" i="5"/>
  <c r="G820" i="5"/>
  <c r="H820" i="5"/>
  <c r="I820" i="5"/>
  <c r="J820" i="5"/>
  <c r="C821" i="5"/>
  <c r="D821" i="5"/>
  <c r="E821" i="5"/>
  <c r="F821" i="5"/>
  <c r="G821" i="5"/>
  <c r="H821" i="5"/>
  <c r="I821" i="5"/>
  <c r="J821" i="5"/>
  <c r="C822" i="5"/>
  <c r="D822" i="5"/>
  <c r="E822" i="5"/>
  <c r="F822" i="5"/>
  <c r="G822" i="5"/>
  <c r="H822" i="5"/>
  <c r="I822" i="5"/>
  <c r="J822" i="5"/>
  <c r="C823" i="5"/>
  <c r="D823" i="5"/>
  <c r="E823" i="5"/>
  <c r="F823" i="5"/>
  <c r="G823" i="5"/>
  <c r="H823" i="5"/>
  <c r="I823" i="5"/>
  <c r="J823" i="5"/>
  <c r="C824" i="5"/>
  <c r="D824" i="5"/>
  <c r="E824" i="5"/>
  <c r="F824" i="5"/>
  <c r="G824" i="5"/>
  <c r="H824" i="5"/>
  <c r="I824" i="5"/>
  <c r="J824" i="5"/>
  <c r="C825" i="5"/>
  <c r="D825" i="5"/>
  <c r="E825" i="5"/>
  <c r="F825" i="5"/>
  <c r="G825" i="5"/>
  <c r="H825" i="5"/>
  <c r="I825" i="5"/>
  <c r="J825" i="5"/>
  <c r="C826" i="5"/>
  <c r="D826" i="5"/>
  <c r="E826" i="5"/>
  <c r="F826" i="5"/>
  <c r="G826" i="5"/>
  <c r="H826" i="5"/>
  <c r="I826" i="5"/>
  <c r="J826" i="5"/>
  <c r="C827" i="5"/>
  <c r="D827" i="5"/>
  <c r="E827" i="5"/>
  <c r="F827" i="5"/>
  <c r="G827" i="5"/>
  <c r="H827" i="5"/>
  <c r="I827" i="5"/>
  <c r="J827" i="5"/>
  <c r="C828" i="5"/>
  <c r="D828" i="5"/>
  <c r="E828" i="5"/>
  <c r="F828" i="5"/>
  <c r="G828" i="5"/>
  <c r="H828" i="5"/>
  <c r="I828" i="5"/>
  <c r="J828" i="5"/>
  <c r="C829" i="5"/>
  <c r="D829" i="5"/>
  <c r="E829" i="5"/>
  <c r="F829" i="5"/>
  <c r="G829" i="5"/>
  <c r="H829" i="5"/>
  <c r="I829" i="5"/>
  <c r="J829" i="5"/>
  <c r="C830" i="5"/>
  <c r="D830" i="5"/>
  <c r="E830" i="5"/>
  <c r="F830" i="5"/>
  <c r="G830" i="5"/>
  <c r="H830" i="5"/>
  <c r="I830" i="5"/>
  <c r="J830" i="5"/>
  <c r="C831" i="5"/>
  <c r="D831" i="5"/>
  <c r="E831" i="5"/>
  <c r="F831" i="5"/>
  <c r="G831" i="5"/>
  <c r="H831" i="5"/>
  <c r="I831" i="5"/>
  <c r="J831" i="5"/>
  <c r="C832" i="5"/>
  <c r="D832" i="5"/>
  <c r="E832" i="5"/>
  <c r="F832" i="5"/>
  <c r="G832" i="5"/>
  <c r="H832" i="5"/>
  <c r="I832" i="5"/>
  <c r="J832" i="5"/>
  <c r="C833" i="5"/>
  <c r="D833" i="5"/>
  <c r="E833" i="5"/>
  <c r="F833" i="5"/>
  <c r="G833" i="5"/>
  <c r="H833" i="5"/>
  <c r="I833" i="5"/>
  <c r="J833" i="5"/>
  <c r="C834" i="5"/>
  <c r="D834" i="5"/>
  <c r="E834" i="5"/>
  <c r="F834" i="5"/>
  <c r="G834" i="5"/>
  <c r="H834" i="5"/>
  <c r="I834" i="5"/>
  <c r="J834" i="5"/>
  <c r="C835" i="5"/>
  <c r="D835" i="5"/>
  <c r="E835" i="5"/>
  <c r="F835" i="5"/>
  <c r="G835" i="5"/>
  <c r="H835" i="5"/>
  <c r="I835" i="5"/>
  <c r="J835" i="5"/>
  <c r="C836" i="5"/>
  <c r="D836" i="5"/>
  <c r="E836" i="5"/>
  <c r="F836" i="5"/>
  <c r="G836" i="5"/>
  <c r="H836" i="5"/>
  <c r="I836" i="5"/>
  <c r="J836" i="5"/>
  <c r="C837" i="5"/>
  <c r="D837" i="5"/>
  <c r="E837" i="5"/>
  <c r="F837" i="5"/>
  <c r="G837" i="5"/>
  <c r="H837" i="5"/>
  <c r="I837" i="5"/>
  <c r="J837" i="5"/>
  <c r="C838" i="5"/>
  <c r="D838" i="5"/>
  <c r="E838" i="5"/>
  <c r="F838" i="5"/>
  <c r="G838" i="5"/>
  <c r="H838" i="5"/>
  <c r="I838" i="5"/>
  <c r="J838" i="5"/>
  <c r="C839" i="5"/>
  <c r="D839" i="5"/>
  <c r="E839" i="5"/>
  <c r="F839" i="5"/>
  <c r="G839" i="5"/>
  <c r="H839" i="5"/>
  <c r="I839" i="5"/>
  <c r="J839" i="5"/>
  <c r="C840" i="5"/>
  <c r="D840" i="5"/>
  <c r="E840" i="5"/>
  <c r="F840" i="5"/>
  <c r="G840" i="5"/>
  <c r="H840" i="5"/>
  <c r="I840" i="5"/>
  <c r="J840" i="5"/>
  <c r="C841" i="5"/>
  <c r="D841" i="5"/>
  <c r="E841" i="5"/>
  <c r="F841" i="5"/>
  <c r="G841" i="5"/>
  <c r="H841" i="5"/>
  <c r="I841" i="5"/>
  <c r="J841" i="5"/>
  <c r="C842" i="5"/>
  <c r="D842" i="5"/>
  <c r="E842" i="5"/>
  <c r="F842" i="5"/>
  <c r="G842" i="5"/>
  <c r="H842" i="5"/>
  <c r="I842" i="5"/>
  <c r="J842" i="5"/>
  <c r="C843" i="5"/>
  <c r="D843" i="5"/>
  <c r="E843" i="5"/>
  <c r="F843" i="5"/>
  <c r="G843" i="5"/>
  <c r="H843" i="5"/>
  <c r="I843" i="5"/>
  <c r="J843" i="5"/>
  <c r="C844" i="5"/>
  <c r="D844" i="5"/>
  <c r="E844" i="5"/>
  <c r="F844" i="5"/>
  <c r="G844" i="5"/>
  <c r="H844" i="5"/>
  <c r="I844" i="5"/>
  <c r="J844" i="5"/>
  <c r="C845" i="5"/>
  <c r="D845" i="5"/>
  <c r="E845" i="5"/>
  <c r="F845" i="5"/>
  <c r="G845" i="5"/>
  <c r="H845" i="5"/>
  <c r="I845" i="5"/>
  <c r="J845" i="5"/>
  <c r="C846" i="5"/>
  <c r="D846" i="5"/>
  <c r="E846" i="5"/>
  <c r="F846" i="5"/>
  <c r="G846" i="5"/>
  <c r="H846" i="5"/>
  <c r="I846" i="5"/>
  <c r="J846" i="5"/>
  <c r="C847" i="5"/>
  <c r="D847" i="5"/>
  <c r="E847" i="5"/>
  <c r="F847" i="5"/>
  <c r="G847" i="5"/>
  <c r="H847" i="5"/>
  <c r="I847" i="5"/>
  <c r="J847" i="5"/>
  <c r="C848" i="5"/>
  <c r="D848" i="5"/>
  <c r="E848" i="5"/>
  <c r="F848" i="5"/>
  <c r="G848" i="5"/>
  <c r="H848" i="5"/>
  <c r="I848" i="5"/>
  <c r="J848" i="5"/>
  <c r="C849" i="5"/>
  <c r="D849" i="5"/>
  <c r="E849" i="5"/>
  <c r="F849" i="5"/>
  <c r="G849" i="5"/>
  <c r="H849" i="5"/>
  <c r="I849" i="5"/>
  <c r="J849" i="5"/>
  <c r="C850" i="5"/>
  <c r="D850" i="5"/>
  <c r="E850" i="5"/>
  <c r="F850" i="5"/>
  <c r="G850" i="5"/>
  <c r="H850" i="5"/>
  <c r="I850" i="5"/>
  <c r="J850" i="5"/>
  <c r="C851" i="5"/>
  <c r="D851" i="5"/>
  <c r="E851" i="5"/>
  <c r="F851" i="5"/>
  <c r="G851" i="5"/>
  <c r="H851" i="5"/>
  <c r="I851" i="5"/>
  <c r="J851" i="5"/>
  <c r="C852" i="5"/>
  <c r="D852" i="5"/>
  <c r="E852" i="5"/>
  <c r="F852" i="5"/>
  <c r="G852" i="5"/>
  <c r="H852" i="5"/>
  <c r="I852" i="5"/>
  <c r="J852" i="5"/>
  <c r="C853" i="5"/>
  <c r="D853" i="5"/>
  <c r="E853" i="5"/>
  <c r="F853" i="5"/>
  <c r="G853" i="5"/>
  <c r="H853" i="5"/>
  <c r="I853" i="5"/>
  <c r="J853" i="5"/>
  <c r="C854" i="5"/>
  <c r="D854" i="5"/>
  <c r="E854" i="5"/>
  <c r="F854" i="5"/>
  <c r="G854" i="5"/>
  <c r="H854" i="5"/>
  <c r="I854" i="5"/>
  <c r="J854" i="5"/>
  <c r="C855" i="5"/>
  <c r="D855" i="5"/>
  <c r="E855" i="5"/>
  <c r="F855" i="5"/>
  <c r="G855" i="5"/>
  <c r="H855" i="5"/>
  <c r="I855" i="5"/>
  <c r="J855" i="5"/>
  <c r="C856" i="5"/>
  <c r="D856" i="5"/>
  <c r="E856" i="5"/>
  <c r="F856" i="5"/>
  <c r="G856" i="5"/>
  <c r="H856" i="5"/>
  <c r="I856" i="5"/>
  <c r="J856" i="5"/>
  <c r="C857" i="5"/>
  <c r="D857" i="5"/>
  <c r="E857" i="5"/>
  <c r="F857" i="5"/>
  <c r="G857" i="5"/>
  <c r="H857" i="5"/>
  <c r="I857" i="5"/>
  <c r="J857" i="5"/>
  <c r="C858" i="5"/>
  <c r="D858" i="5"/>
  <c r="E858" i="5"/>
  <c r="F858" i="5"/>
  <c r="G858" i="5"/>
  <c r="H858" i="5"/>
  <c r="I858" i="5"/>
  <c r="J858" i="5"/>
  <c r="C859" i="5"/>
  <c r="D859" i="5"/>
  <c r="E859" i="5"/>
  <c r="F859" i="5"/>
  <c r="G859" i="5"/>
  <c r="H859" i="5"/>
  <c r="I859" i="5"/>
  <c r="J859" i="5"/>
  <c r="C860" i="5"/>
  <c r="D860" i="5"/>
  <c r="E860" i="5"/>
  <c r="F860" i="5"/>
  <c r="G860" i="5"/>
  <c r="H860" i="5"/>
  <c r="I860" i="5"/>
  <c r="J860" i="5"/>
  <c r="C861" i="5"/>
  <c r="D861" i="5"/>
  <c r="E861" i="5"/>
  <c r="F861" i="5"/>
  <c r="G861" i="5"/>
  <c r="H861" i="5"/>
  <c r="I861" i="5"/>
  <c r="J861" i="5"/>
  <c r="C862" i="5"/>
  <c r="D862" i="5"/>
  <c r="E862" i="5"/>
  <c r="F862" i="5"/>
  <c r="G862" i="5"/>
  <c r="H862" i="5"/>
  <c r="I862" i="5"/>
  <c r="J862" i="5"/>
  <c r="C863" i="5"/>
  <c r="D863" i="5"/>
  <c r="E863" i="5"/>
  <c r="F863" i="5"/>
  <c r="G863" i="5"/>
  <c r="H863" i="5"/>
  <c r="I863" i="5"/>
  <c r="J863" i="5"/>
  <c r="C864" i="5"/>
  <c r="D864" i="5"/>
  <c r="E864" i="5"/>
  <c r="F864" i="5"/>
  <c r="G864" i="5"/>
  <c r="H864" i="5"/>
  <c r="I864" i="5"/>
  <c r="J864" i="5"/>
  <c r="C865" i="5"/>
  <c r="D865" i="5"/>
  <c r="E865" i="5"/>
  <c r="F865" i="5"/>
  <c r="G865" i="5"/>
  <c r="H865" i="5"/>
  <c r="I865" i="5"/>
  <c r="J865" i="5"/>
  <c r="C866" i="5"/>
  <c r="D866" i="5"/>
  <c r="E866" i="5"/>
  <c r="F866" i="5"/>
  <c r="G866" i="5"/>
  <c r="H866" i="5"/>
  <c r="I866" i="5"/>
  <c r="J866" i="5"/>
  <c r="C867" i="5"/>
  <c r="D867" i="5"/>
  <c r="E867" i="5"/>
  <c r="F867" i="5"/>
  <c r="G867" i="5"/>
  <c r="H867" i="5"/>
  <c r="I867" i="5"/>
  <c r="J867" i="5"/>
  <c r="C868" i="5"/>
  <c r="D868" i="5"/>
  <c r="E868" i="5"/>
  <c r="F868" i="5"/>
  <c r="G868" i="5"/>
  <c r="H868" i="5"/>
  <c r="I868" i="5"/>
  <c r="J868" i="5"/>
  <c r="C869" i="5"/>
  <c r="D869" i="5"/>
  <c r="E869" i="5"/>
  <c r="F869" i="5"/>
  <c r="G869" i="5"/>
  <c r="H869" i="5"/>
  <c r="I869" i="5"/>
  <c r="J869" i="5"/>
  <c r="C870" i="5"/>
  <c r="D870" i="5"/>
  <c r="E870" i="5"/>
  <c r="F870" i="5"/>
  <c r="G870" i="5"/>
  <c r="H870" i="5"/>
  <c r="I870" i="5"/>
  <c r="J870" i="5"/>
  <c r="C871" i="5"/>
  <c r="D871" i="5"/>
  <c r="E871" i="5"/>
  <c r="F871" i="5"/>
  <c r="G871" i="5"/>
  <c r="H871" i="5"/>
  <c r="I871" i="5"/>
  <c r="J871" i="5"/>
  <c r="C872" i="5"/>
  <c r="D872" i="5"/>
  <c r="E872" i="5"/>
  <c r="F872" i="5"/>
  <c r="G872" i="5"/>
  <c r="H872" i="5"/>
  <c r="I872" i="5"/>
  <c r="J872" i="5"/>
  <c r="C873" i="5"/>
  <c r="D873" i="5"/>
  <c r="E873" i="5"/>
  <c r="F873" i="5"/>
  <c r="G873" i="5"/>
  <c r="H873" i="5"/>
  <c r="I873" i="5"/>
  <c r="J873" i="5"/>
  <c r="C874" i="5"/>
  <c r="D874" i="5"/>
  <c r="E874" i="5"/>
  <c r="F874" i="5"/>
  <c r="G874" i="5"/>
  <c r="H874" i="5"/>
  <c r="I874" i="5"/>
  <c r="J874" i="5"/>
  <c r="C875" i="5"/>
  <c r="D875" i="5"/>
  <c r="E875" i="5"/>
  <c r="F875" i="5"/>
  <c r="G875" i="5"/>
  <c r="H875" i="5"/>
  <c r="I875" i="5"/>
  <c r="J875" i="5"/>
  <c r="C876" i="5"/>
  <c r="D876" i="5"/>
  <c r="E876" i="5"/>
  <c r="F876" i="5"/>
  <c r="G876" i="5"/>
  <c r="H876" i="5"/>
  <c r="I876" i="5"/>
  <c r="J876" i="5"/>
  <c r="C877" i="5"/>
  <c r="D877" i="5"/>
  <c r="E877" i="5"/>
  <c r="F877" i="5"/>
  <c r="G877" i="5"/>
  <c r="H877" i="5"/>
  <c r="I877" i="5"/>
  <c r="J877" i="5"/>
  <c r="C878" i="5"/>
  <c r="D878" i="5"/>
  <c r="E878" i="5"/>
  <c r="F878" i="5"/>
  <c r="G878" i="5"/>
  <c r="H878" i="5"/>
  <c r="I878" i="5"/>
  <c r="J878" i="5"/>
  <c r="C879" i="5"/>
  <c r="D879" i="5"/>
  <c r="E879" i="5"/>
  <c r="F879" i="5"/>
  <c r="G879" i="5"/>
  <c r="H879" i="5"/>
  <c r="I879" i="5"/>
  <c r="J879" i="5"/>
  <c r="C880" i="5"/>
  <c r="D880" i="5"/>
  <c r="E880" i="5"/>
  <c r="F880" i="5"/>
  <c r="G880" i="5"/>
  <c r="H880" i="5"/>
  <c r="I880" i="5"/>
  <c r="J880" i="5"/>
  <c r="C881" i="5"/>
  <c r="D881" i="5"/>
  <c r="E881" i="5"/>
  <c r="F881" i="5"/>
  <c r="G881" i="5"/>
  <c r="H881" i="5"/>
  <c r="I881" i="5"/>
  <c r="J881" i="5"/>
  <c r="C882" i="5"/>
  <c r="D882" i="5"/>
  <c r="E882" i="5"/>
  <c r="F882" i="5"/>
  <c r="G882" i="5"/>
  <c r="H882" i="5"/>
  <c r="I882" i="5"/>
  <c r="J882" i="5"/>
  <c r="C883" i="5"/>
  <c r="D883" i="5"/>
  <c r="E883" i="5"/>
  <c r="F883" i="5"/>
  <c r="G883" i="5"/>
  <c r="H883" i="5"/>
  <c r="I883" i="5"/>
  <c r="J883" i="5"/>
  <c r="C884" i="5"/>
  <c r="D884" i="5"/>
  <c r="E884" i="5"/>
  <c r="F884" i="5"/>
  <c r="G884" i="5"/>
  <c r="H884" i="5"/>
  <c r="I884" i="5"/>
  <c r="J884" i="5"/>
  <c r="C885" i="5"/>
  <c r="D885" i="5"/>
  <c r="E885" i="5"/>
  <c r="F885" i="5"/>
  <c r="G885" i="5"/>
  <c r="H885" i="5"/>
  <c r="I885" i="5"/>
  <c r="J885" i="5"/>
  <c r="C886" i="5"/>
  <c r="D886" i="5"/>
  <c r="E886" i="5"/>
  <c r="F886" i="5"/>
  <c r="G886" i="5"/>
  <c r="H886" i="5"/>
  <c r="I886" i="5"/>
  <c r="J886" i="5"/>
  <c r="C887" i="5"/>
  <c r="D887" i="5"/>
  <c r="E887" i="5"/>
  <c r="F887" i="5"/>
  <c r="G887" i="5"/>
  <c r="H887" i="5"/>
  <c r="I887" i="5"/>
  <c r="J887" i="5"/>
  <c r="C888" i="5"/>
  <c r="D888" i="5"/>
  <c r="E888" i="5"/>
  <c r="F888" i="5"/>
  <c r="G888" i="5"/>
  <c r="H888" i="5"/>
  <c r="I888" i="5"/>
  <c r="J888" i="5"/>
  <c r="C889" i="5"/>
  <c r="D889" i="5"/>
  <c r="E889" i="5"/>
  <c r="F889" i="5"/>
  <c r="G889" i="5"/>
  <c r="H889" i="5"/>
  <c r="I889" i="5"/>
  <c r="J889" i="5"/>
  <c r="C890" i="5"/>
  <c r="D890" i="5"/>
  <c r="E890" i="5"/>
  <c r="F890" i="5"/>
  <c r="G890" i="5"/>
  <c r="H890" i="5"/>
  <c r="I890" i="5"/>
  <c r="J890" i="5"/>
  <c r="C891" i="5"/>
  <c r="D891" i="5"/>
  <c r="E891" i="5"/>
  <c r="F891" i="5"/>
  <c r="G891" i="5"/>
  <c r="H891" i="5"/>
  <c r="I891" i="5"/>
  <c r="J891" i="5"/>
  <c r="C892" i="5"/>
  <c r="D892" i="5"/>
  <c r="E892" i="5"/>
  <c r="F892" i="5"/>
  <c r="G892" i="5"/>
  <c r="H892" i="5"/>
  <c r="I892" i="5"/>
  <c r="J892" i="5"/>
  <c r="C893" i="5"/>
  <c r="D893" i="5"/>
  <c r="E893" i="5"/>
  <c r="F893" i="5"/>
  <c r="G893" i="5"/>
  <c r="H893" i="5"/>
  <c r="I893" i="5"/>
  <c r="J893" i="5"/>
  <c r="C894" i="5"/>
  <c r="D894" i="5"/>
  <c r="E894" i="5"/>
  <c r="F894" i="5"/>
  <c r="G894" i="5"/>
  <c r="H894" i="5"/>
  <c r="I894" i="5"/>
  <c r="J894" i="5"/>
  <c r="C895" i="5"/>
  <c r="D895" i="5"/>
  <c r="E895" i="5"/>
  <c r="F895" i="5"/>
  <c r="G895" i="5"/>
  <c r="H895" i="5"/>
  <c r="I895" i="5"/>
  <c r="J895" i="5"/>
  <c r="C896" i="5"/>
  <c r="D896" i="5"/>
  <c r="E896" i="5"/>
  <c r="F896" i="5"/>
  <c r="G896" i="5"/>
  <c r="H896" i="5"/>
  <c r="I896" i="5"/>
  <c r="J896" i="5"/>
  <c r="C897" i="5"/>
  <c r="D897" i="5"/>
  <c r="E897" i="5"/>
  <c r="F897" i="5"/>
  <c r="G897" i="5"/>
  <c r="H897" i="5"/>
  <c r="I897" i="5"/>
  <c r="J897" i="5"/>
  <c r="C898" i="5"/>
  <c r="D898" i="5"/>
  <c r="E898" i="5"/>
  <c r="F898" i="5"/>
  <c r="G898" i="5"/>
  <c r="H898" i="5"/>
  <c r="I898" i="5"/>
  <c r="J898" i="5"/>
  <c r="C899" i="5"/>
  <c r="D899" i="5"/>
  <c r="E899" i="5"/>
  <c r="F899" i="5"/>
  <c r="G899" i="5"/>
  <c r="H899" i="5"/>
  <c r="I899" i="5"/>
  <c r="J899" i="5"/>
  <c r="C900" i="5"/>
  <c r="D900" i="5"/>
  <c r="E900" i="5"/>
  <c r="F900" i="5"/>
  <c r="G900" i="5"/>
  <c r="H900" i="5"/>
  <c r="I900" i="5"/>
  <c r="J900" i="5"/>
  <c r="C901" i="5"/>
  <c r="D901" i="5"/>
  <c r="E901" i="5"/>
  <c r="F901" i="5"/>
  <c r="G901" i="5"/>
  <c r="H901" i="5"/>
  <c r="I901" i="5"/>
  <c r="J901" i="5"/>
  <c r="C902" i="5"/>
  <c r="D902" i="5"/>
  <c r="E902" i="5"/>
  <c r="F902" i="5"/>
  <c r="G902" i="5"/>
  <c r="H902" i="5"/>
  <c r="I902" i="5"/>
  <c r="J902" i="5"/>
  <c r="C903" i="5"/>
  <c r="D903" i="5"/>
  <c r="E903" i="5"/>
  <c r="F903" i="5"/>
  <c r="G903" i="5"/>
  <c r="H903" i="5"/>
  <c r="I903" i="5"/>
  <c r="J903" i="5"/>
  <c r="C904" i="5"/>
  <c r="D904" i="5"/>
  <c r="E904" i="5"/>
  <c r="F904" i="5"/>
  <c r="G904" i="5"/>
  <c r="H904" i="5"/>
  <c r="I904" i="5"/>
  <c r="J904" i="5"/>
  <c r="C905" i="5"/>
  <c r="D905" i="5"/>
  <c r="E905" i="5"/>
  <c r="F905" i="5"/>
  <c r="G905" i="5"/>
  <c r="H905" i="5"/>
  <c r="I905" i="5"/>
  <c r="J905" i="5"/>
  <c r="C906" i="5"/>
  <c r="D906" i="5"/>
  <c r="E906" i="5"/>
  <c r="F906" i="5"/>
  <c r="G906" i="5"/>
  <c r="H906" i="5"/>
  <c r="I906" i="5"/>
  <c r="J906" i="5"/>
  <c r="C907" i="5"/>
  <c r="D907" i="5"/>
  <c r="E907" i="5"/>
  <c r="F907" i="5"/>
  <c r="G907" i="5"/>
  <c r="H907" i="5"/>
  <c r="I907" i="5"/>
  <c r="J907" i="5"/>
  <c r="C908" i="5"/>
  <c r="D908" i="5"/>
  <c r="E908" i="5"/>
  <c r="F908" i="5"/>
  <c r="G908" i="5"/>
  <c r="H908" i="5"/>
  <c r="I908" i="5"/>
  <c r="J908" i="5"/>
  <c r="C909" i="5"/>
  <c r="D909" i="5"/>
  <c r="E909" i="5"/>
  <c r="F909" i="5"/>
  <c r="G909" i="5"/>
  <c r="H909" i="5"/>
  <c r="I909" i="5"/>
  <c r="J909" i="5"/>
  <c r="C910" i="5"/>
  <c r="D910" i="5"/>
  <c r="E910" i="5"/>
  <c r="F910" i="5"/>
  <c r="G910" i="5"/>
  <c r="H910" i="5"/>
  <c r="I910" i="5"/>
  <c r="J910" i="5"/>
  <c r="C911" i="5"/>
  <c r="D911" i="5"/>
  <c r="E911" i="5"/>
  <c r="F911" i="5"/>
  <c r="G911" i="5"/>
  <c r="H911" i="5"/>
  <c r="I911" i="5"/>
  <c r="J911" i="5"/>
  <c r="C2" i="5"/>
  <c r="D2" i="5"/>
  <c r="E2" i="5"/>
  <c r="F2" i="5"/>
  <c r="G2" i="5"/>
  <c r="H2" i="5"/>
  <c r="I2" i="5"/>
  <c r="J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  <c r="B493" i="5"/>
  <c r="B494" i="5"/>
  <c r="B495" i="5"/>
  <c r="B496" i="5"/>
  <c r="B497" i="5"/>
  <c r="B498" i="5"/>
  <c r="B499" i="5"/>
  <c r="B500" i="5"/>
  <c r="B501" i="5"/>
  <c r="B502" i="5"/>
  <c r="B503" i="5"/>
  <c r="B504" i="5"/>
  <c r="B505" i="5"/>
  <c r="B506" i="5"/>
  <c r="B507" i="5"/>
  <c r="B508" i="5"/>
  <c r="B509" i="5"/>
  <c r="B510" i="5"/>
  <c r="B511" i="5"/>
  <c r="B512" i="5"/>
  <c r="B513" i="5"/>
  <c r="B514" i="5"/>
  <c r="B515" i="5"/>
  <c r="B516" i="5"/>
  <c r="B517" i="5"/>
  <c r="B518" i="5"/>
  <c r="B519" i="5"/>
  <c r="B520" i="5"/>
  <c r="B521" i="5"/>
  <c r="B522" i="5"/>
  <c r="B523" i="5"/>
  <c r="B524" i="5"/>
  <c r="B525" i="5"/>
  <c r="B526" i="5"/>
  <c r="B527" i="5"/>
  <c r="B528" i="5"/>
  <c r="B529" i="5"/>
  <c r="B530" i="5"/>
  <c r="B531" i="5"/>
  <c r="B532" i="5"/>
  <c r="B533" i="5"/>
  <c r="B534" i="5"/>
  <c r="B535" i="5"/>
  <c r="B536" i="5"/>
  <c r="B537" i="5"/>
  <c r="B538" i="5"/>
  <c r="B539" i="5"/>
  <c r="B540" i="5"/>
  <c r="B541" i="5"/>
  <c r="B542" i="5"/>
  <c r="B543" i="5"/>
  <c r="B544" i="5"/>
  <c r="B545" i="5"/>
  <c r="B546" i="5"/>
  <c r="B547" i="5"/>
  <c r="B548" i="5"/>
  <c r="B549" i="5"/>
  <c r="B550" i="5"/>
  <c r="B551" i="5"/>
  <c r="B552" i="5"/>
  <c r="B553" i="5"/>
  <c r="B554" i="5"/>
  <c r="B555" i="5"/>
  <c r="B556" i="5"/>
  <c r="B557" i="5"/>
  <c r="B558" i="5"/>
  <c r="B559" i="5"/>
  <c r="B560" i="5"/>
  <c r="B561" i="5"/>
  <c r="B562" i="5"/>
  <c r="B563" i="5"/>
  <c r="B564" i="5"/>
  <c r="B565" i="5"/>
  <c r="B566" i="5"/>
  <c r="B567" i="5"/>
  <c r="B568" i="5"/>
  <c r="B569" i="5"/>
  <c r="B570" i="5"/>
  <c r="B571" i="5"/>
  <c r="B572" i="5"/>
  <c r="B573" i="5"/>
  <c r="B574" i="5"/>
  <c r="B575" i="5"/>
  <c r="B576" i="5"/>
  <c r="B577" i="5"/>
  <c r="B578" i="5"/>
  <c r="B579" i="5"/>
  <c r="B580" i="5"/>
  <c r="B581" i="5"/>
  <c r="B582" i="5"/>
  <c r="B583" i="5"/>
  <c r="B584" i="5"/>
  <c r="B585" i="5"/>
  <c r="B586" i="5"/>
  <c r="B587" i="5"/>
  <c r="B588" i="5"/>
  <c r="B589" i="5"/>
  <c r="B590" i="5"/>
  <c r="B591" i="5"/>
  <c r="B592" i="5"/>
  <c r="B593" i="5"/>
  <c r="B594" i="5"/>
  <c r="B595" i="5"/>
  <c r="B596" i="5"/>
  <c r="B597" i="5"/>
  <c r="B598" i="5"/>
  <c r="B599" i="5"/>
  <c r="B600" i="5"/>
  <c r="B601" i="5"/>
  <c r="B602" i="5"/>
  <c r="B603" i="5"/>
  <c r="B604" i="5"/>
  <c r="B605" i="5"/>
  <c r="B606" i="5"/>
  <c r="B607" i="5"/>
  <c r="B608" i="5"/>
  <c r="B609" i="5"/>
  <c r="B610" i="5"/>
  <c r="B611" i="5"/>
  <c r="B612" i="5"/>
  <c r="B613" i="5"/>
  <c r="B614" i="5"/>
  <c r="B615" i="5"/>
  <c r="B616" i="5"/>
  <c r="B617" i="5"/>
  <c r="B618" i="5"/>
  <c r="B619" i="5"/>
  <c r="B620" i="5"/>
  <c r="B621" i="5"/>
  <c r="B622" i="5"/>
  <c r="B623" i="5"/>
  <c r="B624" i="5"/>
  <c r="B625" i="5"/>
  <c r="B626" i="5"/>
  <c r="B627" i="5"/>
  <c r="B628" i="5"/>
  <c r="B629" i="5"/>
  <c r="B630" i="5"/>
  <c r="B631" i="5"/>
  <c r="B632" i="5"/>
  <c r="B633" i="5"/>
  <c r="B634" i="5"/>
  <c r="B635" i="5"/>
  <c r="B636" i="5"/>
  <c r="B637" i="5"/>
  <c r="B638" i="5"/>
  <c r="B639" i="5"/>
  <c r="B640" i="5"/>
  <c r="B641" i="5"/>
  <c r="B642" i="5"/>
  <c r="B643" i="5"/>
  <c r="B644" i="5"/>
  <c r="B645" i="5"/>
  <c r="B646" i="5"/>
  <c r="B647" i="5"/>
  <c r="B648" i="5"/>
  <c r="B649" i="5"/>
  <c r="B650" i="5"/>
  <c r="B651" i="5"/>
  <c r="B652" i="5"/>
  <c r="B653" i="5"/>
  <c r="B654" i="5"/>
  <c r="B655" i="5"/>
  <c r="B656" i="5"/>
  <c r="B657" i="5"/>
  <c r="B658" i="5"/>
  <c r="B659" i="5"/>
  <c r="B660" i="5"/>
  <c r="B661" i="5"/>
  <c r="B662" i="5"/>
  <c r="B663" i="5"/>
  <c r="B664" i="5"/>
  <c r="B665" i="5"/>
  <c r="B666" i="5"/>
  <c r="B667" i="5"/>
  <c r="B668" i="5"/>
  <c r="B669" i="5"/>
  <c r="B670" i="5"/>
  <c r="B671" i="5"/>
  <c r="B672" i="5"/>
  <c r="B673" i="5"/>
  <c r="B674" i="5"/>
  <c r="B675" i="5"/>
  <c r="B676" i="5"/>
  <c r="B677" i="5"/>
  <c r="B678" i="5"/>
  <c r="B679" i="5"/>
  <c r="B680" i="5"/>
  <c r="B681" i="5"/>
  <c r="B682" i="5"/>
  <c r="B683" i="5"/>
  <c r="B684" i="5"/>
  <c r="B685" i="5"/>
  <c r="B686" i="5"/>
  <c r="B687" i="5"/>
  <c r="B688" i="5"/>
  <c r="B689" i="5"/>
  <c r="B690" i="5"/>
  <c r="B691" i="5"/>
  <c r="B692" i="5"/>
  <c r="B693" i="5"/>
  <c r="B694" i="5"/>
  <c r="B695" i="5"/>
  <c r="B696" i="5"/>
  <c r="B697" i="5"/>
  <c r="B698" i="5"/>
  <c r="B699" i="5"/>
  <c r="B700" i="5"/>
  <c r="B701" i="5"/>
  <c r="B702" i="5"/>
  <c r="B703" i="5"/>
  <c r="B704" i="5"/>
  <c r="B705" i="5"/>
  <c r="B706" i="5"/>
  <c r="B707" i="5"/>
  <c r="B708" i="5"/>
  <c r="B709" i="5"/>
  <c r="B710" i="5"/>
  <c r="B711" i="5"/>
  <c r="B712" i="5"/>
  <c r="B713" i="5"/>
  <c r="B714" i="5"/>
  <c r="B715" i="5"/>
  <c r="B716" i="5"/>
  <c r="B717" i="5"/>
  <c r="B718" i="5"/>
  <c r="B719" i="5"/>
  <c r="B720" i="5"/>
  <c r="B721" i="5"/>
  <c r="B722" i="5"/>
  <c r="B723" i="5"/>
  <c r="B724" i="5"/>
  <c r="B725" i="5"/>
  <c r="B726" i="5"/>
  <c r="B727" i="5"/>
  <c r="B728" i="5"/>
  <c r="B729" i="5"/>
  <c r="B730" i="5"/>
  <c r="B731" i="5"/>
  <c r="B732" i="5"/>
  <c r="B733" i="5"/>
  <c r="B734" i="5"/>
  <c r="B735" i="5"/>
  <c r="B736" i="5"/>
  <c r="B737" i="5"/>
  <c r="B738" i="5"/>
  <c r="B739" i="5"/>
  <c r="B740" i="5"/>
  <c r="B741" i="5"/>
  <c r="B742" i="5"/>
  <c r="B743" i="5"/>
  <c r="B744" i="5"/>
  <c r="B745" i="5"/>
  <c r="B746" i="5"/>
  <c r="B747" i="5"/>
  <c r="B748" i="5"/>
  <c r="B749" i="5"/>
  <c r="B750" i="5"/>
  <c r="B751" i="5"/>
  <c r="B752" i="5"/>
  <c r="B753" i="5"/>
  <c r="B754" i="5"/>
  <c r="B755" i="5"/>
  <c r="B756" i="5"/>
  <c r="B757" i="5"/>
  <c r="B758" i="5"/>
  <c r="B759" i="5"/>
  <c r="B760" i="5"/>
  <c r="B761" i="5"/>
  <c r="B762" i="5"/>
  <c r="B763" i="5"/>
  <c r="B764" i="5"/>
  <c r="B765" i="5"/>
  <c r="B766" i="5"/>
  <c r="B767" i="5"/>
  <c r="B768" i="5"/>
  <c r="B769" i="5"/>
  <c r="B770" i="5"/>
  <c r="B771" i="5"/>
  <c r="B772" i="5"/>
  <c r="B773" i="5"/>
  <c r="B774" i="5"/>
  <c r="B775" i="5"/>
  <c r="B776" i="5"/>
  <c r="B777" i="5"/>
  <c r="B778" i="5"/>
  <c r="B779" i="5"/>
  <c r="B780" i="5"/>
  <c r="B781" i="5"/>
  <c r="B782" i="5"/>
  <c r="B783" i="5"/>
  <c r="B784" i="5"/>
  <c r="B785" i="5"/>
  <c r="B786" i="5"/>
  <c r="B787" i="5"/>
  <c r="B788" i="5"/>
  <c r="B789" i="5"/>
  <c r="B790" i="5"/>
  <c r="B791" i="5"/>
  <c r="B792" i="5"/>
  <c r="B793" i="5"/>
  <c r="B794" i="5"/>
  <c r="B795" i="5"/>
  <c r="B796" i="5"/>
  <c r="B797" i="5"/>
  <c r="B798" i="5"/>
  <c r="B799" i="5"/>
  <c r="B800" i="5"/>
  <c r="B801" i="5"/>
  <c r="B802" i="5"/>
  <c r="B803" i="5"/>
  <c r="B804" i="5"/>
  <c r="B805" i="5"/>
  <c r="B806" i="5"/>
  <c r="B807" i="5"/>
  <c r="B808" i="5"/>
  <c r="B809" i="5"/>
  <c r="B810" i="5"/>
  <c r="B811" i="5"/>
  <c r="B812" i="5"/>
  <c r="B813" i="5"/>
  <c r="B814" i="5"/>
  <c r="B815" i="5"/>
  <c r="B816" i="5"/>
  <c r="B817" i="5"/>
  <c r="B818" i="5"/>
  <c r="B819" i="5"/>
  <c r="B820" i="5"/>
  <c r="B821" i="5"/>
  <c r="B822" i="5"/>
  <c r="B823" i="5"/>
  <c r="B824" i="5"/>
  <c r="B825" i="5"/>
  <c r="B826" i="5"/>
  <c r="B827" i="5"/>
  <c r="B828" i="5"/>
  <c r="B829" i="5"/>
  <c r="B830" i="5"/>
  <c r="B831" i="5"/>
  <c r="B832" i="5"/>
  <c r="B833" i="5"/>
  <c r="B834" i="5"/>
  <c r="B835" i="5"/>
  <c r="B836" i="5"/>
  <c r="B837" i="5"/>
  <c r="B838" i="5"/>
  <c r="B839" i="5"/>
  <c r="B840" i="5"/>
  <c r="B841" i="5"/>
  <c r="B842" i="5"/>
  <c r="B843" i="5"/>
  <c r="B844" i="5"/>
  <c r="B845" i="5"/>
  <c r="B846" i="5"/>
  <c r="B847" i="5"/>
  <c r="B848" i="5"/>
  <c r="B849" i="5"/>
  <c r="B850" i="5"/>
  <c r="B851" i="5"/>
  <c r="B852" i="5"/>
  <c r="B853" i="5"/>
  <c r="B854" i="5"/>
  <c r="B855" i="5"/>
  <c r="B856" i="5"/>
  <c r="B857" i="5"/>
  <c r="B858" i="5"/>
  <c r="B859" i="5"/>
  <c r="B860" i="5"/>
  <c r="B861" i="5"/>
  <c r="B862" i="5"/>
  <c r="B863" i="5"/>
  <c r="B864" i="5"/>
  <c r="B865" i="5"/>
  <c r="B866" i="5"/>
  <c r="B867" i="5"/>
  <c r="B868" i="5"/>
  <c r="B869" i="5"/>
  <c r="B870" i="5"/>
  <c r="B871" i="5"/>
  <c r="B872" i="5"/>
  <c r="B873" i="5"/>
  <c r="B874" i="5"/>
  <c r="B875" i="5"/>
  <c r="B876" i="5"/>
  <c r="B877" i="5"/>
  <c r="B878" i="5"/>
  <c r="B879" i="5"/>
  <c r="B880" i="5"/>
  <c r="B881" i="5"/>
  <c r="B882" i="5"/>
  <c r="B883" i="5"/>
  <c r="B884" i="5"/>
  <c r="B885" i="5"/>
  <c r="B886" i="5"/>
  <c r="B887" i="5"/>
  <c r="B888" i="5"/>
  <c r="B889" i="5"/>
  <c r="B890" i="5"/>
  <c r="B891" i="5"/>
  <c r="B892" i="5"/>
  <c r="B893" i="5"/>
  <c r="B894" i="5"/>
  <c r="B895" i="5"/>
  <c r="B896" i="5"/>
  <c r="B897" i="5"/>
  <c r="B898" i="5"/>
  <c r="B899" i="5"/>
  <c r="B900" i="5"/>
  <c r="B901" i="5"/>
  <c r="B902" i="5"/>
  <c r="B903" i="5"/>
  <c r="B904" i="5"/>
  <c r="B905" i="5"/>
  <c r="B906" i="5"/>
  <c r="B907" i="5"/>
  <c r="B908" i="5"/>
  <c r="B909" i="5"/>
  <c r="B910" i="5"/>
  <c r="B911" i="5"/>
  <c r="B2" i="5"/>
  <c r="I30" i="13"/>
  <c r="H29" i="13"/>
  <c r="F28" i="13"/>
  <c r="C27" i="13"/>
  <c r="B25" i="13"/>
  <c r="D27" i="13"/>
  <c r="H30" i="13"/>
  <c r="G29" i="13"/>
  <c r="E28" i="13"/>
  <c r="B27" i="13"/>
  <c r="C24" i="13"/>
  <c r="G30" i="13"/>
  <c r="F29" i="13"/>
  <c r="D28" i="13"/>
  <c r="E26" i="13"/>
  <c r="B24" i="13"/>
  <c r="D25" i="13"/>
  <c r="F30" i="13"/>
  <c r="E29" i="13"/>
  <c r="C28" i="13"/>
  <c r="D26" i="13"/>
  <c r="B23" i="13"/>
  <c r="E27" i="13"/>
  <c r="B30" i="13"/>
  <c r="E30" i="13"/>
  <c r="D29" i="13"/>
  <c r="B28" i="13"/>
  <c r="C26" i="13"/>
  <c r="B29" i="13"/>
  <c r="C25" i="13"/>
  <c r="D30" i="13"/>
  <c r="C29" i="13"/>
  <c r="F27" i="13"/>
  <c r="B26" i="13"/>
  <c r="C30" i="13"/>
  <c r="G28" i="13"/>
  <c r="I17" i="13"/>
  <c r="H16" i="13"/>
  <c r="F15" i="13"/>
  <c r="C14" i="13"/>
  <c r="B12" i="13"/>
  <c r="H17" i="13"/>
  <c r="G16" i="13"/>
  <c r="E15" i="13"/>
  <c r="B14" i="13"/>
  <c r="C11" i="13"/>
  <c r="G17" i="13"/>
  <c r="F16" i="13"/>
  <c r="D15" i="13"/>
  <c r="E13" i="13"/>
  <c r="B11" i="13"/>
  <c r="F17" i="13"/>
  <c r="E16" i="13"/>
  <c r="C15" i="13"/>
  <c r="D13" i="13"/>
  <c r="B10" i="13"/>
  <c r="E17" i="13"/>
  <c r="D16" i="13"/>
  <c r="B15" i="13"/>
  <c r="C13" i="13"/>
  <c r="D17" i="13"/>
  <c r="C16" i="13"/>
  <c r="F14" i="13"/>
  <c r="B13" i="13"/>
  <c r="C17" i="13"/>
  <c r="B16" i="13"/>
  <c r="E14" i="13"/>
  <c r="D12" i="13"/>
  <c r="B17" i="13"/>
  <c r="G15" i="13"/>
  <c r="D14" i="13"/>
  <c r="C12" i="13"/>
</calcChain>
</file>

<file path=xl/sharedStrings.xml><?xml version="1.0" encoding="utf-8"?>
<sst xmlns="http://schemas.openxmlformats.org/spreadsheetml/2006/main" count="281" uniqueCount="129">
  <si>
    <t>Chinese Yuan</t>
  </si>
  <si>
    <t>Japanese Yen</t>
  </si>
  <si>
    <t>South African Rand</t>
  </si>
  <si>
    <t>Indian Rupee</t>
  </si>
  <si>
    <t>Mexican Peso</t>
  </si>
  <si>
    <t>Euro</t>
  </si>
  <si>
    <t>British Pound</t>
  </si>
  <si>
    <t>Swiss Franc</t>
  </si>
  <si>
    <t>Swedish Krona</t>
  </si>
  <si>
    <t>Date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</si>
  <si>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</si>
  <si>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</si>
  <si>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</si>
  <si>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</si>
  <si>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</si>
  <si>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</si>
  <si>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</si>
  <si>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</si>
  <si>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</si>
  <si>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</si>
  <si>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Exchange Rates</t>
  </si>
  <si>
    <t>GUID</t>
  </si>
  <si>
    <t>DG2DD58F0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</si>
  <si>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</si>
  <si>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</si>
  <si>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</si>
  <si>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</si>
  <si>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</si>
  <si>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</si>
  <si>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</si>
  <si>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</si>
  <si>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</si>
  <si>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</si>
  <si>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VG8F8184933160D41</t>
  </si>
  <si>
    <t>var1</t>
  </si>
  <si>
    <t>ST_Date</t>
  </si>
  <si>
    <t>1 : Ranges</t>
  </si>
  <si>
    <t>1 : MultiRefs</t>
  </si>
  <si>
    <t>2 : Info</t>
  </si>
  <si>
    <t>VG2FF465572B7275F8</t>
  </si>
  <si>
    <t>var2</t>
  </si>
  <si>
    <t>ST_SouthAfricanRand</t>
  </si>
  <si>
    <t>2 : Ranges</t>
  </si>
  <si>
    <t>2 : MultiRefs</t>
  </si>
  <si>
    <t>3 : Info</t>
  </si>
  <si>
    <t>VG60B600C64CFE1</t>
  </si>
  <si>
    <t>var3</t>
  </si>
  <si>
    <t>ST_ChineseYuan</t>
  </si>
  <si>
    <t>3 : Ranges</t>
  </si>
  <si>
    <t>3 : MultiRefs</t>
  </si>
  <si>
    <t>4 : Info</t>
  </si>
  <si>
    <t>VG30B287852CEFDF3A</t>
  </si>
  <si>
    <t>var4</t>
  </si>
  <si>
    <t>ST_IndianRupee</t>
  </si>
  <si>
    <t>4 : Ranges</t>
  </si>
  <si>
    <t>4 : MultiRefs</t>
  </si>
  <si>
    <t>5 : Info</t>
  </si>
  <si>
    <t>VG22393EC71F8965A9</t>
  </si>
  <si>
    <t>var5</t>
  </si>
  <si>
    <t>ST_JapaneseYen</t>
  </si>
  <si>
    <t>5 : Ranges</t>
  </si>
  <si>
    <t>5 : MultiRefs</t>
  </si>
  <si>
    <t>6 : Info</t>
  </si>
  <si>
    <t>VG4B1B3672941E368</t>
  </si>
  <si>
    <t>var6</t>
  </si>
  <si>
    <t>ST_MexicanPeso</t>
  </si>
  <si>
    <t>6 : Ranges</t>
  </si>
  <si>
    <t>6 : MultiRefs</t>
  </si>
  <si>
    <t>7 : Info</t>
  </si>
  <si>
    <t>VG9F0A4B53228E887</t>
  </si>
  <si>
    <t>var7</t>
  </si>
  <si>
    <t>ST_Euro</t>
  </si>
  <si>
    <t>7 : Ranges</t>
  </si>
  <si>
    <t>7 : MultiRefs</t>
  </si>
  <si>
    <t>8 : Info</t>
  </si>
  <si>
    <t>VG8510156BDF8B0A</t>
  </si>
  <si>
    <t>var8</t>
  </si>
  <si>
    <t>ST_BritishPound</t>
  </si>
  <si>
    <t>8 : Ranges</t>
  </si>
  <si>
    <t>8 : MultiRefs</t>
  </si>
  <si>
    <t>9 : Info</t>
  </si>
  <si>
    <t>VGFAB006F21C122EE</t>
  </si>
  <si>
    <t>var9</t>
  </si>
  <si>
    <t>ST_SwissFranc</t>
  </si>
  <si>
    <t>9 : Ranges</t>
  </si>
  <si>
    <t>9 : MultiRefs</t>
  </si>
  <si>
    <t>10 : Info</t>
  </si>
  <si>
    <t>VG1F24D5943107CD05</t>
  </si>
  <si>
    <t>var10</t>
  </si>
  <si>
    <t>ST_SwedishKrona</t>
  </si>
  <si>
    <t>10 : Ranges</t>
  </si>
  <si>
    <t>10 : MultiRefs</t>
  </si>
  <si>
    <t>Differences</t>
  </si>
  <si>
    <t>DG35ACE222</t>
  </si>
  <si>
    <t>VG1957C92F23B6DBB9</t>
  </si>
  <si>
    <t>ST_Date_1</t>
  </si>
  <si>
    <t>VG15A2CD4429E7DE4D</t>
  </si>
  <si>
    <t>ST_SouthAfricanRand_2</t>
  </si>
  <si>
    <t>VG3B68BF311C27669C</t>
  </si>
  <si>
    <t>ST_ChineseYuan_3</t>
  </si>
  <si>
    <t>VG373562FE2DCF169E</t>
  </si>
  <si>
    <t>ST_IndianRupee_4</t>
  </si>
  <si>
    <t>VG3003F9442E6FD733</t>
  </si>
  <si>
    <t>ST_JapaneseYen_5</t>
  </si>
  <si>
    <t>VGA5A62514571D8F</t>
  </si>
  <si>
    <t>ST_MexicanPeso_6</t>
  </si>
  <si>
    <t>VG1B92F52824BD9C08</t>
  </si>
  <si>
    <t>ST_Euro_7</t>
  </si>
  <si>
    <t>VGD5E09D41DA3FB4A</t>
  </si>
  <si>
    <t>ST_BritishPound_8</t>
  </si>
  <si>
    <t>VG31277D1394DCC62</t>
  </si>
  <si>
    <t>ST_SwissFranc_9</t>
  </si>
  <si>
    <t>VG1C1FA23C1CB33F59</t>
  </si>
  <si>
    <t>ST_SwedishKrona_10</t>
  </si>
  <si>
    <t>StatTools Report</t>
  </si>
  <si>
    <t>Analysis:</t>
  </si>
  <si>
    <t>Correlation and Covariance</t>
  </si>
  <si>
    <t>Performed By:</t>
  </si>
  <si>
    <t>Chris Albright</t>
  </si>
  <si>
    <t>Date:</t>
  </si>
  <si>
    <t>Friday, January 22, 2016</t>
  </si>
  <si>
    <t>Updating:</t>
  </si>
  <si>
    <t>Live</t>
  </si>
  <si>
    <t>Linear Correlation Table</t>
  </si>
  <si>
    <t>Original Data</t>
  </si>
  <si>
    <t>Cutoff values</t>
  </si>
  <si>
    <t>Time Series Graph</t>
  </si>
  <si>
    <t>Scatterplot</t>
  </si>
  <si>
    <t>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</si>
</sst>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2" fontId="0" fillId="0" borderId="0" xfId="0" applyNumberFormat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5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2" fontId="0" fillId="0" borderId="0" xfId="0" applyNumberFormat="1" applyFill="1" applyBorder="1" applyAlignment="1">
      <alignment vertical="center" wrapText="1"/>
    </xf>
    <xf numFmtId="164" fontId="0" fillId="0" borderId="0" xfId="0" applyNumberFormat="1" applyFill="1" applyBorder="1"/>
    <xf numFmtId="0" fontId="0" fillId="0" borderId="0" xfId="0" applyFill="1" applyBorder="1"/>
    <xf numFmtId="0" fontId="0" fillId="0" borderId="0" xfId="0" applyNumberFormat="1" applyAlignment="1">
      <alignment horizontal="left"/>
    </xf>
    <xf numFmtId="0" fontId="2" fillId="2" borderId="0" xfId="0" applyFont="1" applyFill="1"/>
    <xf numFmtId="0" fontId="2" fillId="2" borderId="1" xfId="0" applyFont="1" applyFill="1" applyBorder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49" fontId="3" fillId="0" borderId="0" xfId="0" applyNumberFormat="1" applyFont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5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2" fillId="0" borderId="0" xfId="0" applyFont="1"/>
    <xf numFmtId="165" fontId="2" fillId="0" borderId="0" xfId="0" applyNumberFormat="1" applyFont="1" applyAlignment="1">
      <alignment horizontal="center"/>
    </xf>
  </cellXfs>
  <cellStyles count="1">
    <cellStyle name="Normal" xfId="0" builtinId="0" customBuiltin="1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Time Series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Chinese Yuan / Exchange Rates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diamond"/>
            <c:size val="3"/>
          </c:marker>
          <c:cat>
            <c:numRef>
              <c:f>Data!$A$2:$A$912</c:f>
              <c:numCache>
                <c:formatCode>d\-mmm\-yy</c:formatCode>
                <c:ptCount val="911"/>
                <c:pt idx="0">
                  <c:v>40911</c:v>
                </c:pt>
                <c:pt idx="1">
                  <c:v>40912</c:v>
                </c:pt>
                <c:pt idx="2">
                  <c:v>40913</c:v>
                </c:pt>
                <c:pt idx="3">
                  <c:v>40914</c:v>
                </c:pt>
                <c:pt idx="4">
                  <c:v>40917</c:v>
                </c:pt>
                <c:pt idx="5">
                  <c:v>40918</c:v>
                </c:pt>
                <c:pt idx="6">
                  <c:v>40919</c:v>
                </c:pt>
                <c:pt idx="7">
                  <c:v>40920</c:v>
                </c:pt>
                <c:pt idx="8">
                  <c:v>40921</c:v>
                </c:pt>
                <c:pt idx="9">
                  <c:v>40925</c:v>
                </c:pt>
                <c:pt idx="10">
                  <c:v>40926</c:v>
                </c:pt>
                <c:pt idx="11">
                  <c:v>40927</c:v>
                </c:pt>
                <c:pt idx="12">
                  <c:v>40928</c:v>
                </c:pt>
                <c:pt idx="13">
                  <c:v>40931</c:v>
                </c:pt>
                <c:pt idx="14">
                  <c:v>40932</c:v>
                </c:pt>
                <c:pt idx="15">
                  <c:v>40933</c:v>
                </c:pt>
                <c:pt idx="16">
                  <c:v>40934</c:v>
                </c:pt>
                <c:pt idx="17">
                  <c:v>40935</c:v>
                </c:pt>
                <c:pt idx="18">
                  <c:v>40938</c:v>
                </c:pt>
                <c:pt idx="19">
                  <c:v>40939</c:v>
                </c:pt>
                <c:pt idx="20">
                  <c:v>40940</c:v>
                </c:pt>
                <c:pt idx="21">
                  <c:v>40941</c:v>
                </c:pt>
                <c:pt idx="22">
                  <c:v>40942</c:v>
                </c:pt>
                <c:pt idx="23">
                  <c:v>40945</c:v>
                </c:pt>
                <c:pt idx="24">
                  <c:v>40946</c:v>
                </c:pt>
                <c:pt idx="25">
                  <c:v>40947</c:v>
                </c:pt>
                <c:pt idx="26">
                  <c:v>40948</c:v>
                </c:pt>
                <c:pt idx="27">
                  <c:v>40949</c:v>
                </c:pt>
                <c:pt idx="28">
                  <c:v>40952</c:v>
                </c:pt>
                <c:pt idx="29">
                  <c:v>40953</c:v>
                </c:pt>
                <c:pt idx="30">
                  <c:v>40954</c:v>
                </c:pt>
                <c:pt idx="31">
                  <c:v>40955</c:v>
                </c:pt>
                <c:pt idx="32">
                  <c:v>40956</c:v>
                </c:pt>
                <c:pt idx="33">
                  <c:v>40960</c:v>
                </c:pt>
                <c:pt idx="34">
                  <c:v>40961</c:v>
                </c:pt>
                <c:pt idx="35">
                  <c:v>40962</c:v>
                </c:pt>
                <c:pt idx="36">
                  <c:v>40963</c:v>
                </c:pt>
                <c:pt idx="37">
                  <c:v>40966</c:v>
                </c:pt>
                <c:pt idx="38">
                  <c:v>40967</c:v>
                </c:pt>
                <c:pt idx="39">
                  <c:v>40968</c:v>
                </c:pt>
                <c:pt idx="40">
                  <c:v>40969</c:v>
                </c:pt>
                <c:pt idx="41">
                  <c:v>40970</c:v>
                </c:pt>
                <c:pt idx="42">
                  <c:v>40973</c:v>
                </c:pt>
                <c:pt idx="43">
                  <c:v>40974</c:v>
                </c:pt>
                <c:pt idx="44">
                  <c:v>40975</c:v>
                </c:pt>
                <c:pt idx="45">
                  <c:v>40976</c:v>
                </c:pt>
                <c:pt idx="46">
                  <c:v>40977</c:v>
                </c:pt>
                <c:pt idx="47">
                  <c:v>40980</c:v>
                </c:pt>
                <c:pt idx="48">
                  <c:v>40981</c:v>
                </c:pt>
                <c:pt idx="49">
                  <c:v>40982</c:v>
                </c:pt>
                <c:pt idx="50">
                  <c:v>40983</c:v>
                </c:pt>
                <c:pt idx="51">
                  <c:v>40984</c:v>
                </c:pt>
                <c:pt idx="52">
                  <c:v>40987</c:v>
                </c:pt>
                <c:pt idx="53">
                  <c:v>40988</c:v>
                </c:pt>
                <c:pt idx="54">
                  <c:v>40989</c:v>
                </c:pt>
                <c:pt idx="55">
                  <c:v>40990</c:v>
                </c:pt>
                <c:pt idx="56">
                  <c:v>40991</c:v>
                </c:pt>
                <c:pt idx="57">
                  <c:v>40994</c:v>
                </c:pt>
                <c:pt idx="58">
                  <c:v>40995</c:v>
                </c:pt>
                <c:pt idx="59">
                  <c:v>40996</c:v>
                </c:pt>
                <c:pt idx="60">
                  <c:v>40997</c:v>
                </c:pt>
                <c:pt idx="61">
                  <c:v>40998</c:v>
                </c:pt>
                <c:pt idx="62">
                  <c:v>41001</c:v>
                </c:pt>
                <c:pt idx="63">
                  <c:v>41002</c:v>
                </c:pt>
                <c:pt idx="64">
                  <c:v>41003</c:v>
                </c:pt>
                <c:pt idx="65">
                  <c:v>41004</c:v>
                </c:pt>
                <c:pt idx="66">
                  <c:v>41005</c:v>
                </c:pt>
                <c:pt idx="67">
                  <c:v>41008</c:v>
                </c:pt>
                <c:pt idx="68">
                  <c:v>41009</c:v>
                </c:pt>
                <c:pt idx="69">
                  <c:v>41010</c:v>
                </c:pt>
                <c:pt idx="70">
                  <c:v>41011</c:v>
                </c:pt>
                <c:pt idx="71">
                  <c:v>41012</c:v>
                </c:pt>
                <c:pt idx="72">
                  <c:v>41015</c:v>
                </c:pt>
                <c:pt idx="73">
                  <c:v>41016</c:v>
                </c:pt>
                <c:pt idx="74">
                  <c:v>41017</c:v>
                </c:pt>
                <c:pt idx="75">
                  <c:v>41018</c:v>
                </c:pt>
                <c:pt idx="76">
                  <c:v>41019</c:v>
                </c:pt>
                <c:pt idx="77">
                  <c:v>41022</c:v>
                </c:pt>
                <c:pt idx="78">
                  <c:v>41023</c:v>
                </c:pt>
                <c:pt idx="79">
                  <c:v>41024</c:v>
                </c:pt>
                <c:pt idx="80">
                  <c:v>41025</c:v>
                </c:pt>
                <c:pt idx="81">
                  <c:v>41026</c:v>
                </c:pt>
                <c:pt idx="82">
                  <c:v>41029</c:v>
                </c:pt>
                <c:pt idx="83">
                  <c:v>41030</c:v>
                </c:pt>
                <c:pt idx="84">
                  <c:v>41031</c:v>
                </c:pt>
                <c:pt idx="85">
                  <c:v>41032</c:v>
                </c:pt>
                <c:pt idx="86">
                  <c:v>41033</c:v>
                </c:pt>
                <c:pt idx="87">
                  <c:v>41036</c:v>
                </c:pt>
                <c:pt idx="88">
                  <c:v>41037</c:v>
                </c:pt>
                <c:pt idx="89">
                  <c:v>41038</c:v>
                </c:pt>
                <c:pt idx="90">
                  <c:v>41039</c:v>
                </c:pt>
                <c:pt idx="91">
                  <c:v>41040</c:v>
                </c:pt>
                <c:pt idx="92">
                  <c:v>41043</c:v>
                </c:pt>
                <c:pt idx="93">
                  <c:v>41044</c:v>
                </c:pt>
                <c:pt idx="94">
                  <c:v>41045</c:v>
                </c:pt>
                <c:pt idx="95">
                  <c:v>41046</c:v>
                </c:pt>
                <c:pt idx="96">
                  <c:v>41047</c:v>
                </c:pt>
                <c:pt idx="97">
                  <c:v>41050</c:v>
                </c:pt>
                <c:pt idx="98">
                  <c:v>41051</c:v>
                </c:pt>
                <c:pt idx="99">
                  <c:v>41052</c:v>
                </c:pt>
                <c:pt idx="100">
                  <c:v>41053</c:v>
                </c:pt>
                <c:pt idx="101">
                  <c:v>41054</c:v>
                </c:pt>
                <c:pt idx="102">
                  <c:v>41058</c:v>
                </c:pt>
                <c:pt idx="103">
                  <c:v>41059</c:v>
                </c:pt>
                <c:pt idx="104">
                  <c:v>41060</c:v>
                </c:pt>
                <c:pt idx="105">
                  <c:v>41061</c:v>
                </c:pt>
                <c:pt idx="106">
                  <c:v>41064</c:v>
                </c:pt>
                <c:pt idx="107">
                  <c:v>41065</c:v>
                </c:pt>
                <c:pt idx="108">
                  <c:v>41066</c:v>
                </c:pt>
                <c:pt idx="109">
                  <c:v>41067</c:v>
                </c:pt>
                <c:pt idx="110">
                  <c:v>41068</c:v>
                </c:pt>
                <c:pt idx="111">
                  <c:v>41071</c:v>
                </c:pt>
                <c:pt idx="112">
                  <c:v>41072</c:v>
                </c:pt>
                <c:pt idx="113">
                  <c:v>41073</c:v>
                </c:pt>
                <c:pt idx="114">
                  <c:v>41074</c:v>
                </c:pt>
                <c:pt idx="115">
                  <c:v>41075</c:v>
                </c:pt>
                <c:pt idx="116">
                  <c:v>41078</c:v>
                </c:pt>
                <c:pt idx="117">
                  <c:v>41079</c:v>
                </c:pt>
                <c:pt idx="118">
                  <c:v>41080</c:v>
                </c:pt>
                <c:pt idx="119">
                  <c:v>41081</c:v>
                </c:pt>
                <c:pt idx="120">
                  <c:v>41082</c:v>
                </c:pt>
                <c:pt idx="121">
                  <c:v>41085</c:v>
                </c:pt>
                <c:pt idx="122">
                  <c:v>41086</c:v>
                </c:pt>
                <c:pt idx="123">
                  <c:v>41087</c:v>
                </c:pt>
                <c:pt idx="124">
                  <c:v>41088</c:v>
                </c:pt>
                <c:pt idx="125">
                  <c:v>41089</c:v>
                </c:pt>
                <c:pt idx="126">
                  <c:v>41092</c:v>
                </c:pt>
                <c:pt idx="127">
                  <c:v>41093</c:v>
                </c:pt>
                <c:pt idx="128">
                  <c:v>41095</c:v>
                </c:pt>
                <c:pt idx="129">
                  <c:v>41096</c:v>
                </c:pt>
                <c:pt idx="130">
                  <c:v>41099</c:v>
                </c:pt>
                <c:pt idx="131">
                  <c:v>41100</c:v>
                </c:pt>
                <c:pt idx="132">
                  <c:v>41101</c:v>
                </c:pt>
                <c:pt idx="133">
                  <c:v>41102</c:v>
                </c:pt>
                <c:pt idx="134">
                  <c:v>41103</c:v>
                </c:pt>
                <c:pt idx="135">
                  <c:v>41106</c:v>
                </c:pt>
                <c:pt idx="136">
                  <c:v>41107</c:v>
                </c:pt>
                <c:pt idx="137">
                  <c:v>41108</c:v>
                </c:pt>
                <c:pt idx="138">
                  <c:v>41109</c:v>
                </c:pt>
                <c:pt idx="139">
                  <c:v>41110</c:v>
                </c:pt>
                <c:pt idx="140">
                  <c:v>41113</c:v>
                </c:pt>
                <c:pt idx="141">
                  <c:v>41114</c:v>
                </c:pt>
                <c:pt idx="142">
                  <c:v>41115</c:v>
                </c:pt>
                <c:pt idx="143">
                  <c:v>41116</c:v>
                </c:pt>
                <c:pt idx="144">
                  <c:v>41117</c:v>
                </c:pt>
                <c:pt idx="145">
                  <c:v>41120</c:v>
                </c:pt>
                <c:pt idx="146">
                  <c:v>41121</c:v>
                </c:pt>
                <c:pt idx="147">
                  <c:v>41122</c:v>
                </c:pt>
                <c:pt idx="148">
                  <c:v>41123</c:v>
                </c:pt>
                <c:pt idx="149">
                  <c:v>41124</c:v>
                </c:pt>
                <c:pt idx="150">
                  <c:v>41127</c:v>
                </c:pt>
                <c:pt idx="151">
                  <c:v>41128</c:v>
                </c:pt>
                <c:pt idx="152">
                  <c:v>41129</c:v>
                </c:pt>
                <c:pt idx="153">
                  <c:v>41130</c:v>
                </c:pt>
                <c:pt idx="154">
                  <c:v>41131</c:v>
                </c:pt>
                <c:pt idx="155">
                  <c:v>41134</c:v>
                </c:pt>
                <c:pt idx="156">
                  <c:v>41135</c:v>
                </c:pt>
                <c:pt idx="157">
                  <c:v>41136</c:v>
                </c:pt>
                <c:pt idx="158">
                  <c:v>41137</c:v>
                </c:pt>
                <c:pt idx="159">
                  <c:v>41138</c:v>
                </c:pt>
                <c:pt idx="160">
                  <c:v>41141</c:v>
                </c:pt>
                <c:pt idx="161">
                  <c:v>41142</c:v>
                </c:pt>
                <c:pt idx="162">
                  <c:v>41143</c:v>
                </c:pt>
                <c:pt idx="163">
                  <c:v>41144</c:v>
                </c:pt>
                <c:pt idx="164">
                  <c:v>41145</c:v>
                </c:pt>
                <c:pt idx="165">
                  <c:v>41148</c:v>
                </c:pt>
                <c:pt idx="166">
                  <c:v>41149</c:v>
                </c:pt>
                <c:pt idx="167">
                  <c:v>41150</c:v>
                </c:pt>
                <c:pt idx="168">
                  <c:v>41151</c:v>
                </c:pt>
                <c:pt idx="169">
                  <c:v>41152</c:v>
                </c:pt>
                <c:pt idx="170">
                  <c:v>41156</c:v>
                </c:pt>
                <c:pt idx="171">
                  <c:v>41157</c:v>
                </c:pt>
                <c:pt idx="172">
                  <c:v>41158</c:v>
                </c:pt>
                <c:pt idx="173">
                  <c:v>41159</c:v>
                </c:pt>
                <c:pt idx="174">
                  <c:v>41162</c:v>
                </c:pt>
                <c:pt idx="175">
                  <c:v>41163</c:v>
                </c:pt>
                <c:pt idx="176">
                  <c:v>41164</c:v>
                </c:pt>
                <c:pt idx="177">
                  <c:v>41165</c:v>
                </c:pt>
                <c:pt idx="178">
                  <c:v>41166</c:v>
                </c:pt>
                <c:pt idx="179">
                  <c:v>41169</c:v>
                </c:pt>
                <c:pt idx="180">
                  <c:v>41170</c:v>
                </c:pt>
                <c:pt idx="181">
                  <c:v>41171</c:v>
                </c:pt>
                <c:pt idx="182">
                  <c:v>41172</c:v>
                </c:pt>
                <c:pt idx="183">
                  <c:v>41173</c:v>
                </c:pt>
                <c:pt idx="184">
                  <c:v>41176</c:v>
                </c:pt>
                <c:pt idx="185">
                  <c:v>41177</c:v>
                </c:pt>
                <c:pt idx="186">
                  <c:v>41178</c:v>
                </c:pt>
                <c:pt idx="187">
                  <c:v>41179</c:v>
                </c:pt>
                <c:pt idx="188">
                  <c:v>41180</c:v>
                </c:pt>
                <c:pt idx="189">
                  <c:v>41183</c:v>
                </c:pt>
                <c:pt idx="190">
                  <c:v>41184</c:v>
                </c:pt>
                <c:pt idx="191">
                  <c:v>41185</c:v>
                </c:pt>
                <c:pt idx="192">
                  <c:v>41186</c:v>
                </c:pt>
                <c:pt idx="193">
                  <c:v>41187</c:v>
                </c:pt>
                <c:pt idx="194">
                  <c:v>41191</c:v>
                </c:pt>
                <c:pt idx="195">
                  <c:v>41192</c:v>
                </c:pt>
                <c:pt idx="196">
                  <c:v>41193</c:v>
                </c:pt>
                <c:pt idx="197">
                  <c:v>41194</c:v>
                </c:pt>
                <c:pt idx="198">
                  <c:v>41197</c:v>
                </c:pt>
                <c:pt idx="199">
                  <c:v>41198</c:v>
                </c:pt>
                <c:pt idx="200">
                  <c:v>41199</c:v>
                </c:pt>
                <c:pt idx="201">
                  <c:v>41200</c:v>
                </c:pt>
                <c:pt idx="202">
                  <c:v>41201</c:v>
                </c:pt>
                <c:pt idx="203">
                  <c:v>41204</c:v>
                </c:pt>
                <c:pt idx="204">
                  <c:v>41205</c:v>
                </c:pt>
                <c:pt idx="205">
                  <c:v>41206</c:v>
                </c:pt>
                <c:pt idx="206">
                  <c:v>41207</c:v>
                </c:pt>
                <c:pt idx="207">
                  <c:v>41208</c:v>
                </c:pt>
                <c:pt idx="208">
                  <c:v>41211</c:v>
                </c:pt>
                <c:pt idx="209">
                  <c:v>41212</c:v>
                </c:pt>
                <c:pt idx="210">
                  <c:v>41213</c:v>
                </c:pt>
                <c:pt idx="211">
                  <c:v>41214</c:v>
                </c:pt>
                <c:pt idx="212">
                  <c:v>41215</c:v>
                </c:pt>
                <c:pt idx="213">
                  <c:v>41218</c:v>
                </c:pt>
                <c:pt idx="214">
                  <c:v>41219</c:v>
                </c:pt>
                <c:pt idx="215">
                  <c:v>41220</c:v>
                </c:pt>
                <c:pt idx="216">
                  <c:v>41221</c:v>
                </c:pt>
                <c:pt idx="217">
                  <c:v>41222</c:v>
                </c:pt>
                <c:pt idx="218">
                  <c:v>41226</c:v>
                </c:pt>
                <c:pt idx="219">
                  <c:v>41227</c:v>
                </c:pt>
                <c:pt idx="220">
                  <c:v>41228</c:v>
                </c:pt>
                <c:pt idx="221">
                  <c:v>41229</c:v>
                </c:pt>
                <c:pt idx="222">
                  <c:v>41232</c:v>
                </c:pt>
                <c:pt idx="223">
                  <c:v>41233</c:v>
                </c:pt>
                <c:pt idx="224">
                  <c:v>41234</c:v>
                </c:pt>
                <c:pt idx="225">
                  <c:v>41236</c:v>
                </c:pt>
                <c:pt idx="226">
                  <c:v>41239</c:v>
                </c:pt>
                <c:pt idx="227">
                  <c:v>41240</c:v>
                </c:pt>
                <c:pt idx="228">
                  <c:v>41241</c:v>
                </c:pt>
                <c:pt idx="229">
                  <c:v>41242</c:v>
                </c:pt>
                <c:pt idx="230">
                  <c:v>41243</c:v>
                </c:pt>
                <c:pt idx="231">
                  <c:v>41246</c:v>
                </c:pt>
                <c:pt idx="232">
                  <c:v>41247</c:v>
                </c:pt>
                <c:pt idx="233">
                  <c:v>41248</c:v>
                </c:pt>
                <c:pt idx="234">
                  <c:v>41249</c:v>
                </c:pt>
                <c:pt idx="235">
                  <c:v>41250</c:v>
                </c:pt>
                <c:pt idx="236">
                  <c:v>41253</c:v>
                </c:pt>
                <c:pt idx="237">
                  <c:v>41254</c:v>
                </c:pt>
                <c:pt idx="238">
                  <c:v>41255</c:v>
                </c:pt>
                <c:pt idx="239">
                  <c:v>41256</c:v>
                </c:pt>
                <c:pt idx="240">
                  <c:v>41257</c:v>
                </c:pt>
                <c:pt idx="241">
                  <c:v>41260</c:v>
                </c:pt>
                <c:pt idx="242">
                  <c:v>41261</c:v>
                </c:pt>
                <c:pt idx="243">
                  <c:v>41262</c:v>
                </c:pt>
                <c:pt idx="244">
                  <c:v>41263</c:v>
                </c:pt>
                <c:pt idx="245">
                  <c:v>41264</c:v>
                </c:pt>
                <c:pt idx="246">
                  <c:v>41267</c:v>
                </c:pt>
                <c:pt idx="247">
                  <c:v>41269</c:v>
                </c:pt>
                <c:pt idx="248">
                  <c:v>41270</c:v>
                </c:pt>
                <c:pt idx="249">
                  <c:v>41271</c:v>
                </c:pt>
                <c:pt idx="250">
                  <c:v>41274</c:v>
                </c:pt>
                <c:pt idx="251">
                  <c:v>41276</c:v>
                </c:pt>
                <c:pt idx="252">
                  <c:v>41277</c:v>
                </c:pt>
                <c:pt idx="253">
                  <c:v>41278</c:v>
                </c:pt>
                <c:pt idx="254">
                  <c:v>41281</c:v>
                </c:pt>
                <c:pt idx="255">
                  <c:v>41282</c:v>
                </c:pt>
                <c:pt idx="256">
                  <c:v>41283</c:v>
                </c:pt>
                <c:pt idx="257">
                  <c:v>41284</c:v>
                </c:pt>
                <c:pt idx="258">
                  <c:v>41285</c:v>
                </c:pt>
                <c:pt idx="259">
                  <c:v>41288</c:v>
                </c:pt>
                <c:pt idx="260">
                  <c:v>41289</c:v>
                </c:pt>
                <c:pt idx="261">
                  <c:v>41290</c:v>
                </c:pt>
                <c:pt idx="262">
                  <c:v>41291</c:v>
                </c:pt>
                <c:pt idx="263">
                  <c:v>41292</c:v>
                </c:pt>
                <c:pt idx="264">
                  <c:v>41296</c:v>
                </c:pt>
                <c:pt idx="265">
                  <c:v>41297</c:v>
                </c:pt>
                <c:pt idx="266">
                  <c:v>41298</c:v>
                </c:pt>
                <c:pt idx="267">
                  <c:v>41299</c:v>
                </c:pt>
                <c:pt idx="268">
                  <c:v>41302</c:v>
                </c:pt>
                <c:pt idx="269">
                  <c:v>41303</c:v>
                </c:pt>
                <c:pt idx="270">
                  <c:v>41304</c:v>
                </c:pt>
                <c:pt idx="271">
                  <c:v>41305</c:v>
                </c:pt>
                <c:pt idx="272">
                  <c:v>41306</c:v>
                </c:pt>
                <c:pt idx="273">
                  <c:v>41309</c:v>
                </c:pt>
                <c:pt idx="274">
                  <c:v>41310</c:v>
                </c:pt>
                <c:pt idx="275">
                  <c:v>41311</c:v>
                </c:pt>
                <c:pt idx="276">
                  <c:v>41312</c:v>
                </c:pt>
                <c:pt idx="277">
                  <c:v>41313</c:v>
                </c:pt>
                <c:pt idx="278">
                  <c:v>41316</c:v>
                </c:pt>
                <c:pt idx="279">
                  <c:v>41317</c:v>
                </c:pt>
                <c:pt idx="280">
                  <c:v>41318</c:v>
                </c:pt>
                <c:pt idx="281">
                  <c:v>41319</c:v>
                </c:pt>
                <c:pt idx="282">
                  <c:v>41320</c:v>
                </c:pt>
                <c:pt idx="283">
                  <c:v>41324</c:v>
                </c:pt>
                <c:pt idx="284">
                  <c:v>41325</c:v>
                </c:pt>
                <c:pt idx="285">
                  <c:v>41326</c:v>
                </c:pt>
                <c:pt idx="286">
                  <c:v>41327</c:v>
                </c:pt>
                <c:pt idx="287">
                  <c:v>41330</c:v>
                </c:pt>
                <c:pt idx="288">
                  <c:v>41331</c:v>
                </c:pt>
                <c:pt idx="289">
                  <c:v>41332</c:v>
                </c:pt>
                <c:pt idx="290">
                  <c:v>41333</c:v>
                </c:pt>
                <c:pt idx="291">
                  <c:v>41334</c:v>
                </c:pt>
                <c:pt idx="292">
                  <c:v>41337</c:v>
                </c:pt>
                <c:pt idx="293">
                  <c:v>41338</c:v>
                </c:pt>
                <c:pt idx="294">
                  <c:v>41339</c:v>
                </c:pt>
                <c:pt idx="295">
                  <c:v>41340</c:v>
                </c:pt>
                <c:pt idx="296">
                  <c:v>41341</c:v>
                </c:pt>
                <c:pt idx="297">
                  <c:v>41344</c:v>
                </c:pt>
                <c:pt idx="298">
                  <c:v>41345</c:v>
                </c:pt>
                <c:pt idx="299">
                  <c:v>41346</c:v>
                </c:pt>
                <c:pt idx="300">
                  <c:v>41347</c:v>
                </c:pt>
                <c:pt idx="301">
                  <c:v>41348</c:v>
                </c:pt>
                <c:pt idx="302">
                  <c:v>41351</c:v>
                </c:pt>
                <c:pt idx="303">
                  <c:v>41352</c:v>
                </c:pt>
                <c:pt idx="304">
                  <c:v>41353</c:v>
                </c:pt>
                <c:pt idx="305">
                  <c:v>41354</c:v>
                </c:pt>
                <c:pt idx="306">
                  <c:v>41355</c:v>
                </c:pt>
                <c:pt idx="307">
                  <c:v>41358</c:v>
                </c:pt>
                <c:pt idx="308">
                  <c:v>41359</c:v>
                </c:pt>
                <c:pt idx="309">
                  <c:v>41360</c:v>
                </c:pt>
                <c:pt idx="310">
                  <c:v>41361</c:v>
                </c:pt>
                <c:pt idx="311">
                  <c:v>41362</c:v>
                </c:pt>
                <c:pt idx="312">
                  <c:v>41365</c:v>
                </c:pt>
                <c:pt idx="313">
                  <c:v>41366</c:v>
                </c:pt>
                <c:pt idx="314">
                  <c:v>41367</c:v>
                </c:pt>
                <c:pt idx="315">
                  <c:v>41368</c:v>
                </c:pt>
                <c:pt idx="316">
                  <c:v>41369</c:v>
                </c:pt>
                <c:pt idx="317">
                  <c:v>41372</c:v>
                </c:pt>
                <c:pt idx="318">
                  <c:v>41373</c:v>
                </c:pt>
                <c:pt idx="319">
                  <c:v>41374</c:v>
                </c:pt>
                <c:pt idx="320">
                  <c:v>41375</c:v>
                </c:pt>
                <c:pt idx="321">
                  <c:v>41376</c:v>
                </c:pt>
                <c:pt idx="322">
                  <c:v>41379</c:v>
                </c:pt>
                <c:pt idx="323">
                  <c:v>41380</c:v>
                </c:pt>
                <c:pt idx="324">
                  <c:v>41381</c:v>
                </c:pt>
                <c:pt idx="325">
                  <c:v>41382</c:v>
                </c:pt>
                <c:pt idx="326">
                  <c:v>41383</c:v>
                </c:pt>
                <c:pt idx="327">
                  <c:v>41386</c:v>
                </c:pt>
                <c:pt idx="328">
                  <c:v>41387</c:v>
                </c:pt>
                <c:pt idx="329">
                  <c:v>41388</c:v>
                </c:pt>
                <c:pt idx="330">
                  <c:v>41389</c:v>
                </c:pt>
                <c:pt idx="331">
                  <c:v>41390</c:v>
                </c:pt>
                <c:pt idx="332">
                  <c:v>41393</c:v>
                </c:pt>
                <c:pt idx="333">
                  <c:v>41394</c:v>
                </c:pt>
                <c:pt idx="334">
                  <c:v>41395</c:v>
                </c:pt>
                <c:pt idx="335">
                  <c:v>41396</c:v>
                </c:pt>
                <c:pt idx="336">
                  <c:v>41397</c:v>
                </c:pt>
                <c:pt idx="337">
                  <c:v>41400</c:v>
                </c:pt>
                <c:pt idx="338">
                  <c:v>41401</c:v>
                </c:pt>
                <c:pt idx="339">
                  <c:v>41402</c:v>
                </c:pt>
                <c:pt idx="340">
                  <c:v>41403</c:v>
                </c:pt>
                <c:pt idx="341">
                  <c:v>41404</c:v>
                </c:pt>
                <c:pt idx="342">
                  <c:v>41407</c:v>
                </c:pt>
                <c:pt idx="343">
                  <c:v>41408</c:v>
                </c:pt>
                <c:pt idx="344">
                  <c:v>41409</c:v>
                </c:pt>
                <c:pt idx="345">
                  <c:v>41410</c:v>
                </c:pt>
                <c:pt idx="346">
                  <c:v>41411</c:v>
                </c:pt>
                <c:pt idx="347">
                  <c:v>41414</c:v>
                </c:pt>
                <c:pt idx="348">
                  <c:v>41415</c:v>
                </c:pt>
                <c:pt idx="349">
                  <c:v>41416</c:v>
                </c:pt>
                <c:pt idx="350">
                  <c:v>41417</c:v>
                </c:pt>
                <c:pt idx="351">
                  <c:v>41418</c:v>
                </c:pt>
                <c:pt idx="352">
                  <c:v>41422</c:v>
                </c:pt>
                <c:pt idx="353">
                  <c:v>41423</c:v>
                </c:pt>
                <c:pt idx="354">
                  <c:v>41424</c:v>
                </c:pt>
                <c:pt idx="355">
                  <c:v>41425</c:v>
                </c:pt>
                <c:pt idx="356">
                  <c:v>41428</c:v>
                </c:pt>
                <c:pt idx="357">
                  <c:v>41429</c:v>
                </c:pt>
                <c:pt idx="358">
                  <c:v>41430</c:v>
                </c:pt>
                <c:pt idx="359">
                  <c:v>41431</c:v>
                </c:pt>
                <c:pt idx="360">
                  <c:v>41432</c:v>
                </c:pt>
                <c:pt idx="361">
                  <c:v>41435</c:v>
                </c:pt>
                <c:pt idx="362">
                  <c:v>41436</c:v>
                </c:pt>
                <c:pt idx="363">
                  <c:v>41437</c:v>
                </c:pt>
                <c:pt idx="364">
                  <c:v>41438</c:v>
                </c:pt>
                <c:pt idx="365">
                  <c:v>41439</c:v>
                </c:pt>
                <c:pt idx="366">
                  <c:v>41442</c:v>
                </c:pt>
                <c:pt idx="367">
                  <c:v>41443</c:v>
                </c:pt>
                <c:pt idx="368">
                  <c:v>41444</c:v>
                </c:pt>
                <c:pt idx="369">
                  <c:v>41445</c:v>
                </c:pt>
                <c:pt idx="370">
                  <c:v>41446</c:v>
                </c:pt>
                <c:pt idx="371">
                  <c:v>41449</c:v>
                </c:pt>
                <c:pt idx="372">
                  <c:v>41450</c:v>
                </c:pt>
                <c:pt idx="373">
                  <c:v>41451</c:v>
                </c:pt>
                <c:pt idx="374">
                  <c:v>41452</c:v>
                </c:pt>
                <c:pt idx="375">
                  <c:v>41453</c:v>
                </c:pt>
                <c:pt idx="376">
                  <c:v>41456</c:v>
                </c:pt>
                <c:pt idx="377">
                  <c:v>41457</c:v>
                </c:pt>
                <c:pt idx="378">
                  <c:v>41458</c:v>
                </c:pt>
                <c:pt idx="379">
                  <c:v>41463</c:v>
                </c:pt>
                <c:pt idx="380">
                  <c:v>41464</c:v>
                </c:pt>
                <c:pt idx="381">
                  <c:v>41465</c:v>
                </c:pt>
                <c:pt idx="382">
                  <c:v>41466</c:v>
                </c:pt>
                <c:pt idx="383">
                  <c:v>41467</c:v>
                </c:pt>
                <c:pt idx="384">
                  <c:v>41470</c:v>
                </c:pt>
                <c:pt idx="385">
                  <c:v>41471</c:v>
                </c:pt>
                <c:pt idx="386">
                  <c:v>41472</c:v>
                </c:pt>
                <c:pt idx="387">
                  <c:v>41473</c:v>
                </c:pt>
                <c:pt idx="388">
                  <c:v>41474</c:v>
                </c:pt>
                <c:pt idx="389">
                  <c:v>41477</c:v>
                </c:pt>
                <c:pt idx="390">
                  <c:v>41478</c:v>
                </c:pt>
                <c:pt idx="391">
                  <c:v>41479</c:v>
                </c:pt>
                <c:pt idx="392">
                  <c:v>41480</c:v>
                </c:pt>
                <c:pt idx="393">
                  <c:v>41481</c:v>
                </c:pt>
                <c:pt idx="394">
                  <c:v>41484</c:v>
                </c:pt>
                <c:pt idx="395">
                  <c:v>41485</c:v>
                </c:pt>
                <c:pt idx="396">
                  <c:v>41486</c:v>
                </c:pt>
                <c:pt idx="397">
                  <c:v>41487</c:v>
                </c:pt>
                <c:pt idx="398">
                  <c:v>41488</c:v>
                </c:pt>
                <c:pt idx="399">
                  <c:v>41491</c:v>
                </c:pt>
                <c:pt idx="400">
                  <c:v>41492</c:v>
                </c:pt>
                <c:pt idx="401">
                  <c:v>41493</c:v>
                </c:pt>
                <c:pt idx="402">
                  <c:v>41494</c:v>
                </c:pt>
                <c:pt idx="403">
                  <c:v>41495</c:v>
                </c:pt>
                <c:pt idx="404">
                  <c:v>41498</c:v>
                </c:pt>
                <c:pt idx="405">
                  <c:v>41499</c:v>
                </c:pt>
                <c:pt idx="406">
                  <c:v>41500</c:v>
                </c:pt>
                <c:pt idx="407">
                  <c:v>41501</c:v>
                </c:pt>
                <c:pt idx="408">
                  <c:v>41502</c:v>
                </c:pt>
                <c:pt idx="409">
                  <c:v>41505</c:v>
                </c:pt>
                <c:pt idx="410">
                  <c:v>41506</c:v>
                </c:pt>
                <c:pt idx="411">
                  <c:v>41507</c:v>
                </c:pt>
                <c:pt idx="412">
                  <c:v>41508</c:v>
                </c:pt>
                <c:pt idx="413">
                  <c:v>41509</c:v>
                </c:pt>
                <c:pt idx="414">
                  <c:v>41512</c:v>
                </c:pt>
                <c:pt idx="415">
                  <c:v>41513</c:v>
                </c:pt>
                <c:pt idx="416">
                  <c:v>41514</c:v>
                </c:pt>
                <c:pt idx="417">
                  <c:v>41515</c:v>
                </c:pt>
                <c:pt idx="418">
                  <c:v>41516</c:v>
                </c:pt>
                <c:pt idx="419">
                  <c:v>41520</c:v>
                </c:pt>
                <c:pt idx="420">
                  <c:v>41522</c:v>
                </c:pt>
                <c:pt idx="421">
                  <c:v>41523</c:v>
                </c:pt>
                <c:pt idx="422">
                  <c:v>41526</c:v>
                </c:pt>
                <c:pt idx="423">
                  <c:v>41527</c:v>
                </c:pt>
                <c:pt idx="424">
                  <c:v>41528</c:v>
                </c:pt>
                <c:pt idx="425">
                  <c:v>41529</c:v>
                </c:pt>
                <c:pt idx="426">
                  <c:v>41530</c:v>
                </c:pt>
                <c:pt idx="427">
                  <c:v>41533</c:v>
                </c:pt>
                <c:pt idx="428">
                  <c:v>41534</c:v>
                </c:pt>
                <c:pt idx="429">
                  <c:v>41535</c:v>
                </c:pt>
                <c:pt idx="430">
                  <c:v>41536</c:v>
                </c:pt>
                <c:pt idx="431">
                  <c:v>41537</c:v>
                </c:pt>
                <c:pt idx="432">
                  <c:v>41540</c:v>
                </c:pt>
                <c:pt idx="433">
                  <c:v>41541</c:v>
                </c:pt>
                <c:pt idx="434">
                  <c:v>41542</c:v>
                </c:pt>
                <c:pt idx="435">
                  <c:v>41543</c:v>
                </c:pt>
                <c:pt idx="436">
                  <c:v>41544</c:v>
                </c:pt>
                <c:pt idx="437">
                  <c:v>41547</c:v>
                </c:pt>
                <c:pt idx="438">
                  <c:v>41548</c:v>
                </c:pt>
                <c:pt idx="439">
                  <c:v>41549</c:v>
                </c:pt>
                <c:pt idx="440">
                  <c:v>41550</c:v>
                </c:pt>
                <c:pt idx="441">
                  <c:v>41551</c:v>
                </c:pt>
                <c:pt idx="442">
                  <c:v>41554</c:v>
                </c:pt>
                <c:pt idx="443">
                  <c:v>41555</c:v>
                </c:pt>
                <c:pt idx="444">
                  <c:v>41556</c:v>
                </c:pt>
                <c:pt idx="445">
                  <c:v>41557</c:v>
                </c:pt>
                <c:pt idx="446">
                  <c:v>41558</c:v>
                </c:pt>
                <c:pt idx="447">
                  <c:v>41562</c:v>
                </c:pt>
                <c:pt idx="448">
                  <c:v>41563</c:v>
                </c:pt>
                <c:pt idx="449">
                  <c:v>41565</c:v>
                </c:pt>
                <c:pt idx="450">
                  <c:v>41568</c:v>
                </c:pt>
                <c:pt idx="451">
                  <c:v>41569</c:v>
                </c:pt>
                <c:pt idx="452">
                  <c:v>41570</c:v>
                </c:pt>
                <c:pt idx="453">
                  <c:v>41571</c:v>
                </c:pt>
                <c:pt idx="454">
                  <c:v>41572</c:v>
                </c:pt>
                <c:pt idx="455">
                  <c:v>41575</c:v>
                </c:pt>
                <c:pt idx="456">
                  <c:v>41576</c:v>
                </c:pt>
                <c:pt idx="457">
                  <c:v>41577</c:v>
                </c:pt>
                <c:pt idx="458">
                  <c:v>41578</c:v>
                </c:pt>
                <c:pt idx="459">
                  <c:v>41579</c:v>
                </c:pt>
                <c:pt idx="460">
                  <c:v>41582</c:v>
                </c:pt>
                <c:pt idx="461">
                  <c:v>41583</c:v>
                </c:pt>
                <c:pt idx="462">
                  <c:v>41584</c:v>
                </c:pt>
                <c:pt idx="463">
                  <c:v>41585</c:v>
                </c:pt>
                <c:pt idx="464">
                  <c:v>41586</c:v>
                </c:pt>
                <c:pt idx="465">
                  <c:v>41590</c:v>
                </c:pt>
                <c:pt idx="466">
                  <c:v>41591</c:v>
                </c:pt>
                <c:pt idx="467">
                  <c:v>41592</c:v>
                </c:pt>
                <c:pt idx="468">
                  <c:v>41596</c:v>
                </c:pt>
                <c:pt idx="469">
                  <c:v>41597</c:v>
                </c:pt>
                <c:pt idx="470">
                  <c:v>41598</c:v>
                </c:pt>
                <c:pt idx="471">
                  <c:v>41599</c:v>
                </c:pt>
                <c:pt idx="472">
                  <c:v>41600</c:v>
                </c:pt>
                <c:pt idx="473">
                  <c:v>41603</c:v>
                </c:pt>
                <c:pt idx="474">
                  <c:v>41604</c:v>
                </c:pt>
                <c:pt idx="475">
                  <c:v>41605</c:v>
                </c:pt>
                <c:pt idx="476">
                  <c:v>41607</c:v>
                </c:pt>
                <c:pt idx="477">
                  <c:v>41610</c:v>
                </c:pt>
                <c:pt idx="478">
                  <c:v>41611</c:v>
                </c:pt>
                <c:pt idx="479">
                  <c:v>41612</c:v>
                </c:pt>
                <c:pt idx="480">
                  <c:v>41614</c:v>
                </c:pt>
                <c:pt idx="481">
                  <c:v>41617</c:v>
                </c:pt>
                <c:pt idx="482">
                  <c:v>41618</c:v>
                </c:pt>
                <c:pt idx="483">
                  <c:v>41619</c:v>
                </c:pt>
                <c:pt idx="484">
                  <c:v>41620</c:v>
                </c:pt>
                <c:pt idx="485">
                  <c:v>41621</c:v>
                </c:pt>
                <c:pt idx="486">
                  <c:v>41624</c:v>
                </c:pt>
                <c:pt idx="487">
                  <c:v>41625</c:v>
                </c:pt>
                <c:pt idx="488">
                  <c:v>41626</c:v>
                </c:pt>
                <c:pt idx="489">
                  <c:v>41627</c:v>
                </c:pt>
                <c:pt idx="490">
                  <c:v>41628</c:v>
                </c:pt>
                <c:pt idx="491">
                  <c:v>41631</c:v>
                </c:pt>
                <c:pt idx="492">
                  <c:v>41632</c:v>
                </c:pt>
                <c:pt idx="493">
                  <c:v>41634</c:v>
                </c:pt>
                <c:pt idx="494">
                  <c:v>41635</c:v>
                </c:pt>
                <c:pt idx="495">
                  <c:v>41638</c:v>
                </c:pt>
                <c:pt idx="496">
                  <c:v>41639</c:v>
                </c:pt>
                <c:pt idx="497">
                  <c:v>41641</c:v>
                </c:pt>
                <c:pt idx="498">
                  <c:v>41645</c:v>
                </c:pt>
                <c:pt idx="499">
                  <c:v>41646</c:v>
                </c:pt>
                <c:pt idx="500">
                  <c:v>41647</c:v>
                </c:pt>
                <c:pt idx="501">
                  <c:v>41648</c:v>
                </c:pt>
                <c:pt idx="502">
                  <c:v>41652</c:v>
                </c:pt>
                <c:pt idx="503">
                  <c:v>41653</c:v>
                </c:pt>
                <c:pt idx="504">
                  <c:v>41654</c:v>
                </c:pt>
                <c:pt idx="505">
                  <c:v>41655</c:v>
                </c:pt>
                <c:pt idx="506">
                  <c:v>41656</c:v>
                </c:pt>
                <c:pt idx="507">
                  <c:v>41660</c:v>
                </c:pt>
                <c:pt idx="508">
                  <c:v>41661</c:v>
                </c:pt>
                <c:pt idx="509">
                  <c:v>41662</c:v>
                </c:pt>
                <c:pt idx="510">
                  <c:v>41663</c:v>
                </c:pt>
                <c:pt idx="511">
                  <c:v>41666</c:v>
                </c:pt>
                <c:pt idx="512">
                  <c:v>41667</c:v>
                </c:pt>
                <c:pt idx="513">
                  <c:v>41668</c:v>
                </c:pt>
                <c:pt idx="514">
                  <c:v>41670</c:v>
                </c:pt>
                <c:pt idx="515">
                  <c:v>41673</c:v>
                </c:pt>
                <c:pt idx="516">
                  <c:v>41674</c:v>
                </c:pt>
                <c:pt idx="517">
                  <c:v>41675</c:v>
                </c:pt>
                <c:pt idx="518">
                  <c:v>41676</c:v>
                </c:pt>
                <c:pt idx="519">
                  <c:v>41677</c:v>
                </c:pt>
                <c:pt idx="520">
                  <c:v>41680</c:v>
                </c:pt>
                <c:pt idx="521">
                  <c:v>41681</c:v>
                </c:pt>
                <c:pt idx="522">
                  <c:v>41682</c:v>
                </c:pt>
                <c:pt idx="523">
                  <c:v>41683</c:v>
                </c:pt>
                <c:pt idx="524">
                  <c:v>41684</c:v>
                </c:pt>
                <c:pt idx="525">
                  <c:v>41688</c:v>
                </c:pt>
                <c:pt idx="526">
                  <c:v>41689</c:v>
                </c:pt>
                <c:pt idx="527">
                  <c:v>41690</c:v>
                </c:pt>
                <c:pt idx="528">
                  <c:v>41691</c:v>
                </c:pt>
                <c:pt idx="529">
                  <c:v>41694</c:v>
                </c:pt>
                <c:pt idx="530">
                  <c:v>41695</c:v>
                </c:pt>
                <c:pt idx="531">
                  <c:v>41696</c:v>
                </c:pt>
                <c:pt idx="532">
                  <c:v>41697</c:v>
                </c:pt>
                <c:pt idx="533">
                  <c:v>41698</c:v>
                </c:pt>
                <c:pt idx="534">
                  <c:v>41701</c:v>
                </c:pt>
                <c:pt idx="535">
                  <c:v>41702</c:v>
                </c:pt>
                <c:pt idx="536">
                  <c:v>41703</c:v>
                </c:pt>
                <c:pt idx="537">
                  <c:v>41704</c:v>
                </c:pt>
                <c:pt idx="538">
                  <c:v>41705</c:v>
                </c:pt>
                <c:pt idx="539">
                  <c:v>41708</c:v>
                </c:pt>
                <c:pt idx="540">
                  <c:v>41709</c:v>
                </c:pt>
                <c:pt idx="541">
                  <c:v>41710</c:v>
                </c:pt>
                <c:pt idx="542">
                  <c:v>41711</c:v>
                </c:pt>
                <c:pt idx="543">
                  <c:v>41712</c:v>
                </c:pt>
                <c:pt idx="544">
                  <c:v>41715</c:v>
                </c:pt>
                <c:pt idx="545">
                  <c:v>41716</c:v>
                </c:pt>
                <c:pt idx="546">
                  <c:v>41717</c:v>
                </c:pt>
                <c:pt idx="547">
                  <c:v>41718</c:v>
                </c:pt>
                <c:pt idx="548">
                  <c:v>41719</c:v>
                </c:pt>
                <c:pt idx="549">
                  <c:v>41722</c:v>
                </c:pt>
                <c:pt idx="550">
                  <c:v>41723</c:v>
                </c:pt>
                <c:pt idx="551">
                  <c:v>41724</c:v>
                </c:pt>
                <c:pt idx="552">
                  <c:v>41725</c:v>
                </c:pt>
                <c:pt idx="553">
                  <c:v>41726</c:v>
                </c:pt>
                <c:pt idx="554">
                  <c:v>41729</c:v>
                </c:pt>
                <c:pt idx="555">
                  <c:v>41730</c:v>
                </c:pt>
                <c:pt idx="556">
                  <c:v>41731</c:v>
                </c:pt>
                <c:pt idx="557">
                  <c:v>41732</c:v>
                </c:pt>
                <c:pt idx="558">
                  <c:v>41733</c:v>
                </c:pt>
                <c:pt idx="559">
                  <c:v>41736</c:v>
                </c:pt>
                <c:pt idx="560">
                  <c:v>41737</c:v>
                </c:pt>
                <c:pt idx="561">
                  <c:v>41738</c:v>
                </c:pt>
                <c:pt idx="562">
                  <c:v>41739</c:v>
                </c:pt>
                <c:pt idx="563">
                  <c:v>41740</c:v>
                </c:pt>
                <c:pt idx="564">
                  <c:v>41743</c:v>
                </c:pt>
                <c:pt idx="565">
                  <c:v>41744</c:v>
                </c:pt>
                <c:pt idx="566">
                  <c:v>41745</c:v>
                </c:pt>
                <c:pt idx="567">
                  <c:v>41746</c:v>
                </c:pt>
                <c:pt idx="568">
                  <c:v>41747</c:v>
                </c:pt>
                <c:pt idx="569">
                  <c:v>41750</c:v>
                </c:pt>
                <c:pt idx="570">
                  <c:v>41751</c:v>
                </c:pt>
                <c:pt idx="571">
                  <c:v>41752</c:v>
                </c:pt>
                <c:pt idx="572">
                  <c:v>41753</c:v>
                </c:pt>
                <c:pt idx="573">
                  <c:v>41754</c:v>
                </c:pt>
                <c:pt idx="574">
                  <c:v>41757</c:v>
                </c:pt>
                <c:pt idx="575">
                  <c:v>41758</c:v>
                </c:pt>
                <c:pt idx="576">
                  <c:v>41759</c:v>
                </c:pt>
                <c:pt idx="577">
                  <c:v>41760</c:v>
                </c:pt>
                <c:pt idx="578">
                  <c:v>41761</c:v>
                </c:pt>
                <c:pt idx="579">
                  <c:v>41764</c:v>
                </c:pt>
                <c:pt idx="580">
                  <c:v>41765</c:v>
                </c:pt>
                <c:pt idx="581">
                  <c:v>41766</c:v>
                </c:pt>
                <c:pt idx="582">
                  <c:v>41767</c:v>
                </c:pt>
                <c:pt idx="583">
                  <c:v>41768</c:v>
                </c:pt>
                <c:pt idx="584">
                  <c:v>41771</c:v>
                </c:pt>
                <c:pt idx="585">
                  <c:v>41772</c:v>
                </c:pt>
                <c:pt idx="586">
                  <c:v>41773</c:v>
                </c:pt>
                <c:pt idx="587">
                  <c:v>41774</c:v>
                </c:pt>
                <c:pt idx="588">
                  <c:v>41775</c:v>
                </c:pt>
                <c:pt idx="589">
                  <c:v>41778</c:v>
                </c:pt>
                <c:pt idx="590">
                  <c:v>41779</c:v>
                </c:pt>
                <c:pt idx="591">
                  <c:v>41780</c:v>
                </c:pt>
                <c:pt idx="592">
                  <c:v>41781</c:v>
                </c:pt>
                <c:pt idx="593">
                  <c:v>41782</c:v>
                </c:pt>
                <c:pt idx="594">
                  <c:v>41786</c:v>
                </c:pt>
                <c:pt idx="595">
                  <c:v>41787</c:v>
                </c:pt>
                <c:pt idx="596">
                  <c:v>41788</c:v>
                </c:pt>
                <c:pt idx="597">
                  <c:v>41789</c:v>
                </c:pt>
                <c:pt idx="598">
                  <c:v>41792</c:v>
                </c:pt>
                <c:pt idx="599">
                  <c:v>41793</c:v>
                </c:pt>
                <c:pt idx="600">
                  <c:v>41794</c:v>
                </c:pt>
                <c:pt idx="601">
                  <c:v>41795</c:v>
                </c:pt>
                <c:pt idx="602">
                  <c:v>41796</c:v>
                </c:pt>
                <c:pt idx="603">
                  <c:v>41799</c:v>
                </c:pt>
                <c:pt idx="604">
                  <c:v>41800</c:v>
                </c:pt>
                <c:pt idx="605">
                  <c:v>41801</c:v>
                </c:pt>
                <c:pt idx="606">
                  <c:v>41802</c:v>
                </c:pt>
                <c:pt idx="607">
                  <c:v>41803</c:v>
                </c:pt>
                <c:pt idx="608">
                  <c:v>41806</c:v>
                </c:pt>
                <c:pt idx="609">
                  <c:v>41807</c:v>
                </c:pt>
                <c:pt idx="610">
                  <c:v>41808</c:v>
                </c:pt>
                <c:pt idx="611">
                  <c:v>41809</c:v>
                </c:pt>
                <c:pt idx="612">
                  <c:v>41810</c:v>
                </c:pt>
                <c:pt idx="613">
                  <c:v>41813</c:v>
                </c:pt>
                <c:pt idx="614">
                  <c:v>41814</c:v>
                </c:pt>
                <c:pt idx="615">
                  <c:v>41815</c:v>
                </c:pt>
                <c:pt idx="616">
                  <c:v>41816</c:v>
                </c:pt>
                <c:pt idx="617">
                  <c:v>41817</c:v>
                </c:pt>
                <c:pt idx="618">
                  <c:v>41820</c:v>
                </c:pt>
                <c:pt idx="619">
                  <c:v>41821</c:v>
                </c:pt>
                <c:pt idx="620">
                  <c:v>41822</c:v>
                </c:pt>
                <c:pt idx="621">
                  <c:v>41823</c:v>
                </c:pt>
                <c:pt idx="622">
                  <c:v>41827</c:v>
                </c:pt>
                <c:pt idx="623">
                  <c:v>41828</c:v>
                </c:pt>
                <c:pt idx="624">
                  <c:v>41829</c:v>
                </c:pt>
                <c:pt idx="625">
                  <c:v>41830</c:v>
                </c:pt>
                <c:pt idx="626">
                  <c:v>41831</c:v>
                </c:pt>
                <c:pt idx="627">
                  <c:v>41834</c:v>
                </c:pt>
                <c:pt idx="628">
                  <c:v>41835</c:v>
                </c:pt>
                <c:pt idx="629">
                  <c:v>41836</c:v>
                </c:pt>
                <c:pt idx="630">
                  <c:v>41837</c:v>
                </c:pt>
                <c:pt idx="631">
                  <c:v>41838</c:v>
                </c:pt>
                <c:pt idx="632">
                  <c:v>41841</c:v>
                </c:pt>
                <c:pt idx="633">
                  <c:v>41842</c:v>
                </c:pt>
                <c:pt idx="634">
                  <c:v>41843</c:v>
                </c:pt>
                <c:pt idx="635">
                  <c:v>41844</c:v>
                </c:pt>
                <c:pt idx="636">
                  <c:v>41845</c:v>
                </c:pt>
                <c:pt idx="637">
                  <c:v>41848</c:v>
                </c:pt>
                <c:pt idx="638">
                  <c:v>41849</c:v>
                </c:pt>
                <c:pt idx="639">
                  <c:v>41850</c:v>
                </c:pt>
                <c:pt idx="640">
                  <c:v>41851</c:v>
                </c:pt>
                <c:pt idx="641">
                  <c:v>41852</c:v>
                </c:pt>
                <c:pt idx="642">
                  <c:v>41855</c:v>
                </c:pt>
                <c:pt idx="643">
                  <c:v>41856</c:v>
                </c:pt>
                <c:pt idx="644">
                  <c:v>41857</c:v>
                </c:pt>
                <c:pt idx="645">
                  <c:v>41858</c:v>
                </c:pt>
                <c:pt idx="646">
                  <c:v>41859</c:v>
                </c:pt>
                <c:pt idx="647">
                  <c:v>41862</c:v>
                </c:pt>
                <c:pt idx="648">
                  <c:v>41863</c:v>
                </c:pt>
                <c:pt idx="649">
                  <c:v>41864</c:v>
                </c:pt>
                <c:pt idx="650">
                  <c:v>41865</c:v>
                </c:pt>
                <c:pt idx="651">
                  <c:v>41866</c:v>
                </c:pt>
                <c:pt idx="652">
                  <c:v>41869</c:v>
                </c:pt>
                <c:pt idx="653">
                  <c:v>41870</c:v>
                </c:pt>
                <c:pt idx="654">
                  <c:v>41871</c:v>
                </c:pt>
                <c:pt idx="655">
                  <c:v>41872</c:v>
                </c:pt>
                <c:pt idx="656">
                  <c:v>41873</c:v>
                </c:pt>
                <c:pt idx="657">
                  <c:v>41876</c:v>
                </c:pt>
                <c:pt idx="658">
                  <c:v>41877</c:v>
                </c:pt>
                <c:pt idx="659">
                  <c:v>41878</c:v>
                </c:pt>
                <c:pt idx="660">
                  <c:v>41879</c:v>
                </c:pt>
                <c:pt idx="661">
                  <c:v>41880</c:v>
                </c:pt>
                <c:pt idx="662">
                  <c:v>41884</c:v>
                </c:pt>
                <c:pt idx="663">
                  <c:v>41885</c:v>
                </c:pt>
                <c:pt idx="664">
                  <c:v>41886</c:v>
                </c:pt>
                <c:pt idx="665">
                  <c:v>41887</c:v>
                </c:pt>
                <c:pt idx="666">
                  <c:v>41890</c:v>
                </c:pt>
                <c:pt idx="667">
                  <c:v>41891</c:v>
                </c:pt>
                <c:pt idx="668">
                  <c:v>41892</c:v>
                </c:pt>
                <c:pt idx="669">
                  <c:v>41893</c:v>
                </c:pt>
                <c:pt idx="670">
                  <c:v>41894</c:v>
                </c:pt>
                <c:pt idx="671">
                  <c:v>41897</c:v>
                </c:pt>
                <c:pt idx="672">
                  <c:v>41898</c:v>
                </c:pt>
                <c:pt idx="673">
                  <c:v>41899</c:v>
                </c:pt>
                <c:pt idx="674">
                  <c:v>41900</c:v>
                </c:pt>
                <c:pt idx="675">
                  <c:v>41901</c:v>
                </c:pt>
                <c:pt idx="676">
                  <c:v>41904</c:v>
                </c:pt>
                <c:pt idx="677">
                  <c:v>41905</c:v>
                </c:pt>
                <c:pt idx="678">
                  <c:v>41906</c:v>
                </c:pt>
                <c:pt idx="679">
                  <c:v>41907</c:v>
                </c:pt>
                <c:pt idx="680">
                  <c:v>41908</c:v>
                </c:pt>
                <c:pt idx="681">
                  <c:v>41911</c:v>
                </c:pt>
                <c:pt idx="682">
                  <c:v>41912</c:v>
                </c:pt>
                <c:pt idx="683">
                  <c:v>41913</c:v>
                </c:pt>
                <c:pt idx="684">
                  <c:v>41914</c:v>
                </c:pt>
                <c:pt idx="685">
                  <c:v>41915</c:v>
                </c:pt>
                <c:pt idx="686">
                  <c:v>41918</c:v>
                </c:pt>
                <c:pt idx="687">
                  <c:v>41919</c:v>
                </c:pt>
                <c:pt idx="688">
                  <c:v>41920</c:v>
                </c:pt>
                <c:pt idx="689">
                  <c:v>41921</c:v>
                </c:pt>
                <c:pt idx="690">
                  <c:v>41922</c:v>
                </c:pt>
                <c:pt idx="691">
                  <c:v>41926</c:v>
                </c:pt>
                <c:pt idx="692">
                  <c:v>41927</c:v>
                </c:pt>
                <c:pt idx="693">
                  <c:v>41928</c:v>
                </c:pt>
                <c:pt idx="694">
                  <c:v>41929</c:v>
                </c:pt>
                <c:pt idx="695">
                  <c:v>41932</c:v>
                </c:pt>
                <c:pt idx="696">
                  <c:v>41933</c:v>
                </c:pt>
                <c:pt idx="697">
                  <c:v>41934</c:v>
                </c:pt>
                <c:pt idx="698">
                  <c:v>41935</c:v>
                </c:pt>
                <c:pt idx="699">
                  <c:v>41936</c:v>
                </c:pt>
                <c:pt idx="700">
                  <c:v>41939</c:v>
                </c:pt>
                <c:pt idx="701">
                  <c:v>41940</c:v>
                </c:pt>
                <c:pt idx="702">
                  <c:v>41941</c:v>
                </c:pt>
                <c:pt idx="703">
                  <c:v>41942</c:v>
                </c:pt>
                <c:pt idx="704">
                  <c:v>41943</c:v>
                </c:pt>
                <c:pt idx="705">
                  <c:v>41946</c:v>
                </c:pt>
                <c:pt idx="706">
                  <c:v>41947</c:v>
                </c:pt>
                <c:pt idx="707">
                  <c:v>41948</c:v>
                </c:pt>
                <c:pt idx="708">
                  <c:v>41949</c:v>
                </c:pt>
                <c:pt idx="709">
                  <c:v>41950</c:v>
                </c:pt>
                <c:pt idx="710">
                  <c:v>41953</c:v>
                </c:pt>
                <c:pt idx="711">
                  <c:v>41955</c:v>
                </c:pt>
                <c:pt idx="712">
                  <c:v>41956</c:v>
                </c:pt>
                <c:pt idx="713">
                  <c:v>41957</c:v>
                </c:pt>
                <c:pt idx="714">
                  <c:v>41960</c:v>
                </c:pt>
                <c:pt idx="715">
                  <c:v>41961</c:v>
                </c:pt>
                <c:pt idx="716">
                  <c:v>41962</c:v>
                </c:pt>
                <c:pt idx="717">
                  <c:v>41963</c:v>
                </c:pt>
                <c:pt idx="718">
                  <c:v>41964</c:v>
                </c:pt>
                <c:pt idx="719">
                  <c:v>41967</c:v>
                </c:pt>
                <c:pt idx="720">
                  <c:v>41968</c:v>
                </c:pt>
                <c:pt idx="721">
                  <c:v>41969</c:v>
                </c:pt>
                <c:pt idx="722">
                  <c:v>41971</c:v>
                </c:pt>
                <c:pt idx="723">
                  <c:v>41974</c:v>
                </c:pt>
                <c:pt idx="724">
                  <c:v>41975</c:v>
                </c:pt>
                <c:pt idx="725">
                  <c:v>41976</c:v>
                </c:pt>
                <c:pt idx="726">
                  <c:v>41977</c:v>
                </c:pt>
                <c:pt idx="727">
                  <c:v>41978</c:v>
                </c:pt>
                <c:pt idx="728">
                  <c:v>41981</c:v>
                </c:pt>
                <c:pt idx="729">
                  <c:v>41982</c:v>
                </c:pt>
                <c:pt idx="730">
                  <c:v>41983</c:v>
                </c:pt>
                <c:pt idx="731">
                  <c:v>41984</c:v>
                </c:pt>
                <c:pt idx="732">
                  <c:v>41985</c:v>
                </c:pt>
                <c:pt idx="733">
                  <c:v>41988</c:v>
                </c:pt>
                <c:pt idx="734">
                  <c:v>41989</c:v>
                </c:pt>
                <c:pt idx="735">
                  <c:v>41990</c:v>
                </c:pt>
                <c:pt idx="736">
                  <c:v>41991</c:v>
                </c:pt>
                <c:pt idx="737">
                  <c:v>41992</c:v>
                </c:pt>
                <c:pt idx="738">
                  <c:v>41995</c:v>
                </c:pt>
                <c:pt idx="739">
                  <c:v>41996</c:v>
                </c:pt>
                <c:pt idx="740">
                  <c:v>41997</c:v>
                </c:pt>
                <c:pt idx="741">
                  <c:v>42002</c:v>
                </c:pt>
                <c:pt idx="742">
                  <c:v>42003</c:v>
                </c:pt>
                <c:pt idx="743">
                  <c:v>42004</c:v>
                </c:pt>
                <c:pt idx="744">
                  <c:v>42006</c:v>
                </c:pt>
                <c:pt idx="745">
                  <c:v>42009</c:v>
                </c:pt>
                <c:pt idx="746">
                  <c:v>42010</c:v>
                </c:pt>
                <c:pt idx="747">
                  <c:v>42011</c:v>
                </c:pt>
                <c:pt idx="748">
                  <c:v>42012</c:v>
                </c:pt>
                <c:pt idx="749">
                  <c:v>42013</c:v>
                </c:pt>
                <c:pt idx="750">
                  <c:v>42016</c:v>
                </c:pt>
                <c:pt idx="751">
                  <c:v>42017</c:v>
                </c:pt>
                <c:pt idx="752">
                  <c:v>42018</c:v>
                </c:pt>
                <c:pt idx="753">
                  <c:v>42019</c:v>
                </c:pt>
                <c:pt idx="754">
                  <c:v>42020</c:v>
                </c:pt>
                <c:pt idx="755">
                  <c:v>42024</c:v>
                </c:pt>
                <c:pt idx="756">
                  <c:v>42025</c:v>
                </c:pt>
                <c:pt idx="757">
                  <c:v>42026</c:v>
                </c:pt>
                <c:pt idx="758">
                  <c:v>42027</c:v>
                </c:pt>
                <c:pt idx="759">
                  <c:v>42030</c:v>
                </c:pt>
                <c:pt idx="760">
                  <c:v>42031</c:v>
                </c:pt>
                <c:pt idx="761">
                  <c:v>42032</c:v>
                </c:pt>
                <c:pt idx="762">
                  <c:v>42033</c:v>
                </c:pt>
                <c:pt idx="763">
                  <c:v>42034</c:v>
                </c:pt>
                <c:pt idx="764">
                  <c:v>42037</c:v>
                </c:pt>
                <c:pt idx="765">
                  <c:v>42038</c:v>
                </c:pt>
                <c:pt idx="766">
                  <c:v>42039</c:v>
                </c:pt>
                <c:pt idx="767">
                  <c:v>42040</c:v>
                </c:pt>
                <c:pt idx="768">
                  <c:v>42041</c:v>
                </c:pt>
                <c:pt idx="769">
                  <c:v>42044</c:v>
                </c:pt>
                <c:pt idx="770">
                  <c:v>42045</c:v>
                </c:pt>
                <c:pt idx="771">
                  <c:v>42046</c:v>
                </c:pt>
                <c:pt idx="772">
                  <c:v>42047</c:v>
                </c:pt>
                <c:pt idx="773">
                  <c:v>42048</c:v>
                </c:pt>
                <c:pt idx="774">
                  <c:v>42052</c:v>
                </c:pt>
                <c:pt idx="775">
                  <c:v>42053</c:v>
                </c:pt>
                <c:pt idx="776">
                  <c:v>42054</c:v>
                </c:pt>
                <c:pt idx="777">
                  <c:v>42055</c:v>
                </c:pt>
                <c:pt idx="778">
                  <c:v>42058</c:v>
                </c:pt>
                <c:pt idx="779">
                  <c:v>42059</c:v>
                </c:pt>
                <c:pt idx="780">
                  <c:v>42060</c:v>
                </c:pt>
                <c:pt idx="781">
                  <c:v>42061</c:v>
                </c:pt>
                <c:pt idx="782">
                  <c:v>42062</c:v>
                </c:pt>
                <c:pt idx="783">
                  <c:v>42065</c:v>
                </c:pt>
                <c:pt idx="784">
                  <c:v>42066</c:v>
                </c:pt>
                <c:pt idx="785">
                  <c:v>42067</c:v>
                </c:pt>
                <c:pt idx="786">
                  <c:v>42068</c:v>
                </c:pt>
                <c:pt idx="787">
                  <c:v>42069</c:v>
                </c:pt>
                <c:pt idx="788">
                  <c:v>42072</c:v>
                </c:pt>
                <c:pt idx="789">
                  <c:v>42073</c:v>
                </c:pt>
                <c:pt idx="790">
                  <c:v>42074</c:v>
                </c:pt>
                <c:pt idx="791">
                  <c:v>42075</c:v>
                </c:pt>
                <c:pt idx="792">
                  <c:v>42076</c:v>
                </c:pt>
                <c:pt idx="793">
                  <c:v>42079</c:v>
                </c:pt>
                <c:pt idx="794">
                  <c:v>42080</c:v>
                </c:pt>
                <c:pt idx="795">
                  <c:v>42081</c:v>
                </c:pt>
                <c:pt idx="796">
                  <c:v>42082</c:v>
                </c:pt>
                <c:pt idx="797">
                  <c:v>42083</c:v>
                </c:pt>
                <c:pt idx="798">
                  <c:v>42086</c:v>
                </c:pt>
                <c:pt idx="799">
                  <c:v>42087</c:v>
                </c:pt>
                <c:pt idx="800">
                  <c:v>42088</c:v>
                </c:pt>
                <c:pt idx="801">
                  <c:v>42089</c:v>
                </c:pt>
                <c:pt idx="802">
                  <c:v>42090</c:v>
                </c:pt>
                <c:pt idx="803">
                  <c:v>42093</c:v>
                </c:pt>
                <c:pt idx="804">
                  <c:v>42094</c:v>
                </c:pt>
                <c:pt idx="805">
                  <c:v>42095</c:v>
                </c:pt>
                <c:pt idx="806">
                  <c:v>42096</c:v>
                </c:pt>
                <c:pt idx="807">
                  <c:v>42097</c:v>
                </c:pt>
                <c:pt idx="808">
                  <c:v>42100</c:v>
                </c:pt>
                <c:pt idx="809">
                  <c:v>42101</c:v>
                </c:pt>
                <c:pt idx="810">
                  <c:v>42102</c:v>
                </c:pt>
                <c:pt idx="811">
                  <c:v>42103</c:v>
                </c:pt>
                <c:pt idx="812">
                  <c:v>42104</c:v>
                </c:pt>
                <c:pt idx="813">
                  <c:v>42107</c:v>
                </c:pt>
                <c:pt idx="814">
                  <c:v>42108</c:v>
                </c:pt>
                <c:pt idx="815">
                  <c:v>42109</c:v>
                </c:pt>
                <c:pt idx="816">
                  <c:v>42110</c:v>
                </c:pt>
                <c:pt idx="817">
                  <c:v>42111</c:v>
                </c:pt>
                <c:pt idx="818">
                  <c:v>42114</c:v>
                </c:pt>
                <c:pt idx="819">
                  <c:v>42115</c:v>
                </c:pt>
                <c:pt idx="820">
                  <c:v>42116</c:v>
                </c:pt>
                <c:pt idx="821">
                  <c:v>42117</c:v>
                </c:pt>
                <c:pt idx="822">
                  <c:v>42118</c:v>
                </c:pt>
                <c:pt idx="823">
                  <c:v>42121</c:v>
                </c:pt>
                <c:pt idx="824">
                  <c:v>42122</c:v>
                </c:pt>
                <c:pt idx="825">
                  <c:v>42123</c:v>
                </c:pt>
                <c:pt idx="826">
                  <c:v>42124</c:v>
                </c:pt>
                <c:pt idx="827">
                  <c:v>42125</c:v>
                </c:pt>
                <c:pt idx="828">
                  <c:v>42128</c:v>
                </c:pt>
                <c:pt idx="829">
                  <c:v>42129</c:v>
                </c:pt>
                <c:pt idx="830">
                  <c:v>42130</c:v>
                </c:pt>
                <c:pt idx="831">
                  <c:v>42131</c:v>
                </c:pt>
                <c:pt idx="832">
                  <c:v>42132</c:v>
                </c:pt>
                <c:pt idx="833">
                  <c:v>42135</c:v>
                </c:pt>
                <c:pt idx="834">
                  <c:v>42136</c:v>
                </c:pt>
                <c:pt idx="835">
                  <c:v>42137</c:v>
                </c:pt>
                <c:pt idx="836">
                  <c:v>42138</c:v>
                </c:pt>
                <c:pt idx="837">
                  <c:v>42139</c:v>
                </c:pt>
                <c:pt idx="838">
                  <c:v>42142</c:v>
                </c:pt>
                <c:pt idx="839">
                  <c:v>42143</c:v>
                </c:pt>
                <c:pt idx="840">
                  <c:v>42144</c:v>
                </c:pt>
                <c:pt idx="841">
                  <c:v>42145</c:v>
                </c:pt>
                <c:pt idx="842">
                  <c:v>42146</c:v>
                </c:pt>
                <c:pt idx="843">
                  <c:v>42150</c:v>
                </c:pt>
                <c:pt idx="844">
                  <c:v>42151</c:v>
                </c:pt>
                <c:pt idx="845">
                  <c:v>42152</c:v>
                </c:pt>
                <c:pt idx="846">
                  <c:v>42153</c:v>
                </c:pt>
                <c:pt idx="847">
                  <c:v>42156</c:v>
                </c:pt>
                <c:pt idx="848">
                  <c:v>42157</c:v>
                </c:pt>
                <c:pt idx="849">
                  <c:v>42158</c:v>
                </c:pt>
                <c:pt idx="850">
                  <c:v>42159</c:v>
                </c:pt>
                <c:pt idx="851">
                  <c:v>42160</c:v>
                </c:pt>
                <c:pt idx="852">
                  <c:v>42163</c:v>
                </c:pt>
                <c:pt idx="853">
                  <c:v>42164</c:v>
                </c:pt>
                <c:pt idx="854">
                  <c:v>42165</c:v>
                </c:pt>
                <c:pt idx="855">
                  <c:v>42166</c:v>
                </c:pt>
                <c:pt idx="856">
                  <c:v>42167</c:v>
                </c:pt>
                <c:pt idx="857">
                  <c:v>42170</c:v>
                </c:pt>
                <c:pt idx="858">
                  <c:v>42171</c:v>
                </c:pt>
                <c:pt idx="859">
                  <c:v>42172</c:v>
                </c:pt>
                <c:pt idx="860">
                  <c:v>42173</c:v>
                </c:pt>
                <c:pt idx="861">
                  <c:v>42174</c:v>
                </c:pt>
                <c:pt idx="862">
                  <c:v>42177</c:v>
                </c:pt>
                <c:pt idx="863">
                  <c:v>42178</c:v>
                </c:pt>
                <c:pt idx="864">
                  <c:v>42179</c:v>
                </c:pt>
                <c:pt idx="865">
                  <c:v>42180</c:v>
                </c:pt>
                <c:pt idx="866">
                  <c:v>42181</c:v>
                </c:pt>
                <c:pt idx="867">
                  <c:v>42184</c:v>
                </c:pt>
                <c:pt idx="868">
                  <c:v>42185</c:v>
                </c:pt>
                <c:pt idx="869">
                  <c:v>42186</c:v>
                </c:pt>
                <c:pt idx="870">
                  <c:v>42187</c:v>
                </c:pt>
                <c:pt idx="871">
                  <c:v>42191</c:v>
                </c:pt>
                <c:pt idx="872">
                  <c:v>42192</c:v>
                </c:pt>
                <c:pt idx="873">
                  <c:v>42193</c:v>
                </c:pt>
                <c:pt idx="874">
                  <c:v>42194</c:v>
                </c:pt>
                <c:pt idx="875">
                  <c:v>42195</c:v>
                </c:pt>
                <c:pt idx="876">
                  <c:v>42198</c:v>
                </c:pt>
                <c:pt idx="877">
                  <c:v>42199</c:v>
                </c:pt>
                <c:pt idx="878">
                  <c:v>42200</c:v>
                </c:pt>
                <c:pt idx="879">
                  <c:v>42201</c:v>
                </c:pt>
                <c:pt idx="880">
                  <c:v>42202</c:v>
                </c:pt>
                <c:pt idx="881">
                  <c:v>42205</c:v>
                </c:pt>
                <c:pt idx="882">
                  <c:v>42206</c:v>
                </c:pt>
                <c:pt idx="883">
                  <c:v>42207</c:v>
                </c:pt>
                <c:pt idx="884">
                  <c:v>42208</c:v>
                </c:pt>
                <c:pt idx="885">
                  <c:v>42209</c:v>
                </c:pt>
                <c:pt idx="886">
                  <c:v>42212</c:v>
                </c:pt>
                <c:pt idx="887">
                  <c:v>42213</c:v>
                </c:pt>
                <c:pt idx="888">
                  <c:v>42214</c:v>
                </c:pt>
                <c:pt idx="889">
                  <c:v>42215</c:v>
                </c:pt>
                <c:pt idx="890">
                  <c:v>42216</c:v>
                </c:pt>
                <c:pt idx="891">
                  <c:v>42219</c:v>
                </c:pt>
                <c:pt idx="892">
                  <c:v>42220</c:v>
                </c:pt>
                <c:pt idx="893">
                  <c:v>42221</c:v>
                </c:pt>
                <c:pt idx="894">
                  <c:v>42222</c:v>
                </c:pt>
                <c:pt idx="895">
                  <c:v>42223</c:v>
                </c:pt>
                <c:pt idx="896">
                  <c:v>42226</c:v>
                </c:pt>
                <c:pt idx="897">
                  <c:v>42227</c:v>
                </c:pt>
                <c:pt idx="898">
                  <c:v>42228</c:v>
                </c:pt>
                <c:pt idx="899">
                  <c:v>42229</c:v>
                </c:pt>
                <c:pt idx="900">
                  <c:v>42230</c:v>
                </c:pt>
                <c:pt idx="901">
                  <c:v>42233</c:v>
                </c:pt>
                <c:pt idx="902">
                  <c:v>42234</c:v>
                </c:pt>
                <c:pt idx="903">
                  <c:v>42235</c:v>
                </c:pt>
                <c:pt idx="904">
                  <c:v>42236</c:v>
                </c:pt>
                <c:pt idx="905">
                  <c:v>42237</c:v>
                </c:pt>
                <c:pt idx="906">
                  <c:v>42240</c:v>
                </c:pt>
                <c:pt idx="907">
                  <c:v>42241</c:v>
                </c:pt>
                <c:pt idx="908">
                  <c:v>42242</c:v>
                </c:pt>
                <c:pt idx="909">
                  <c:v>42243</c:v>
                </c:pt>
                <c:pt idx="910">
                  <c:v>42244</c:v>
                </c:pt>
              </c:numCache>
            </c:numRef>
          </c:cat>
          <c:val>
            <c:numRef>
              <c:f>Data!$C$2:$C$912</c:f>
              <c:numCache>
                <c:formatCode>General</c:formatCode>
                <c:ptCount val="911"/>
                <c:pt idx="0">
                  <c:v>6.2939999999999996</c:v>
                </c:pt>
                <c:pt idx="1">
                  <c:v>6.2941000000000003</c:v>
                </c:pt>
                <c:pt idx="2">
                  <c:v>6.3013000000000003</c:v>
                </c:pt>
                <c:pt idx="3">
                  <c:v>6.3087999999999997</c:v>
                </c:pt>
                <c:pt idx="4">
                  <c:v>6.3143000000000002</c:v>
                </c:pt>
                <c:pt idx="5">
                  <c:v>6.3140999999999998</c:v>
                </c:pt>
                <c:pt idx="6">
                  <c:v>6.3148999999999997</c:v>
                </c:pt>
                <c:pt idx="7">
                  <c:v>6.3177000000000003</c:v>
                </c:pt>
                <c:pt idx="8">
                  <c:v>6.3064999999999998</c:v>
                </c:pt>
                <c:pt idx="9">
                  <c:v>6.3136000000000001</c:v>
                </c:pt>
                <c:pt idx="10">
                  <c:v>6.3109000000000002</c:v>
                </c:pt>
                <c:pt idx="11">
                  <c:v>6.3162000000000003</c:v>
                </c:pt>
                <c:pt idx="12">
                  <c:v>6.3330000000000002</c:v>
                </c:pt>
                <c:pt idx="13">
                  <c:v>6.3339999999999996</c:v>
                </c:pt>
                <c:pt idx="14">
                  <c:v>6.3319999999999999</c:v>
                </c:pt>
                <c:pt idx="15">
                  <c:v>6.3310000000000004</c:v>
                </c:pt>
                <c:pt idx="16">
                  <c:v>6.3319999999999999</c:v>
                </c:pt>
                <c:pt idx="17">
                  <c:v>6.3330000000000002</c:v>
                </c:pt>
                <c:pt idx="18">
                  <c:v>6.3310000000000004</c:v>
                </c:pt>
                <c:pt idx="19">
                  <c:v>6.3079999999999998</c:v>
                </c:pt>
                <c:pt idx="20">
                  <c:v>6.3075999999999999</c:v>
                </c:pt>
                <c:pt idx="21">
                  <c:v>6.3017000000000003</c:v>
                </c:pt>
                <c:pt idx="22">
                  <c:v>6.3026999999999997</c:v>
                </c:pt>
                <c:pt idx="23">
                  <c:v>6.3120000000000003</c:v>
                </c:pt>
                <c:pt idx="24">
                  <c:v>6.3045999999999998</c:v>
                </c:pt>
                <c:pt idx="25">
                  <c:v>6.2938000000000001</c:v>
                </c:pt>
                <c:pt idx="26">
                  <c:v>6.2946999999999997</c:v>
                </c:pt>
                <c:pt idx="27">
                  <c:v>6.2991000000000001</c:v>
                </c:pt>
                <c:pt idx="28">
                  <c:v>6.2972000000000001</c:v>
                </c:pt>
                <c:pt idx="29">
                  <c:v>6.2995000000000001</c:v>
                </c:pt>
                <c:pt idx="30">
                  <c:v>6.2998000000000003</c:v>
                </c:pt>
                <c:pt idx="31">
                  <c:v>6.3014000000000001</c:v>
                </c:pt>
                <c:pt idx="32">
                  <c:v>6.2984999999999998</c:v>
                </c:pt>
                <c:pt idx="33">
                  <c:v>6.2960000000000003</c:v>
                </c:pt>
                <c:pt idx="34">
                  <c:v>6.2960000000000003</c:v>
                </c:pt>
                <c:pt idx="35">
                  <c:v>6.298</c:v>
                </c:pt>
                <c:pt idx="36">
                  <c:v>6.2976000000000001</c:v>
                </c:pt>
                <c:pt idx="37">
                  <c:v>6.3011999999999997</c:v>
                </c:pt>
                <c:pt idx="38">
                  <c:v>6.2988999999999997</c:v>
                </c:pt>
                <c:pt idx="39">
                  <c:v>6.2934999999999999</c:v>
                </c:pt>
                <c:pt idx="40">
                  <c:v>6.3000999999999996</c:v>
                </c:pt>
                <c:pt idx="41">
                  <c:v>6.2981999999999996</c:v>
                </c:pt>
                <c:pt idx="42">
                  <c:v>6.3066000000000004</c:v>
                </c:pt>
                <c:pt idx="43">
                  <c:v>6.3082000000000003</c:v>
                </c:pt>
                <c:pt idx="44">
                  <c:v>6.3097000000000003</c:v>
                </c:pt>
                <c:pt idx="45">
                  <c:v>6.3159000000000001</c:v>
                </c:pt>
                <c:pt idx="46">
                  <c:v>6.3109000000000002</c:v>
                </c:pt>
                <c:pt idx="47">
                  <c:v>6.3258000000000001</c:v>
                </c:pt>
                <c:pt idx="48">
                  <c:v>6.3266</c:v>
                </c:pt>
                <c:pt idx="49">
                  <c:v>6.3315000000000001</c:v>
                </c:pt>
                <c:pt idx="50">
                  <c:v>6.3281999999999998</c:v>
                </c:pt>
                <c:pt idx="51">
                  <c:v>6.3221999999999996</c:v>
                </c:pt>
                <c:pt idx="52">
                  <c:v>6.3190999999999997</c:v>
                </c:pt>
                <c:pt idx="53">
                  <c:v>6.3202999999999996</c:v>
                </c:pt>
                <c:pt idx="54">
                  <c:v>6.3226000000000004</c:v>
                </c:pt>
                <c:pt idx="55">
                  <c:v>6.2990000000000004</c:v>
                </c:pt>
                <c:pt idx="56">
                  <c:v>6.3021000000000003</c:v>
                </c:pt>
                <c:pt idx="57">
                  <c:v>6.3139000000000003</c:v>
                </c:pt>
                <c:pt idx="58">
                  <c:v>6.3060999999999998</c:v>
                </c:pt>
                <c:pt idx="59">
                  <c:v>6.3044000000000002</c:v>
                </c:pt>
                <c:pt idx="60">
                  <c:v>6.3056999999999999</c:v>
                </c:pt>
                <c:pt idx="61">
                  <c:v>6.2975000000000003</c:v>
                </c:pt>
                <c:pt idx="62">
                  <c:v>6.2979000000000003</c:v>
                </c:pt>
                <c:pt idx="63">
                  <c:v>6.2975000000000003</c:v>
                </c:pt>
                <c:pt idx="64">
                  <c:v>6.2975000000000003</c:v>
                </c:pt>
                <c:pt idx="65">
                  <c:v>6.3122999999999996</c:v>
                </c:pt>
                <c:pt idx="66">
                  <c:v>6.3052000000000001</c:v>
                </c:pt>
                <c:pt idx="67">
                  <c:v>6.31</c:v>
                </c:pt>
                <c:pt idx="68">
                  <c:v>6.3105000000000002</c:v>
                </c:pt>
                <c:pt idx="69">
                  <c:v>6.3075999999999999</c:v>
                </c:pt>
                <c:pt idx="70">
                  <c:v>6.3068999999999997</c:v>
                </c:pt>
                <c:pt idx="71">
                  <c:v>6.3022</c:v>
                </c:pt>
                <c:pt idx="72">
                  <c:v>6.3150000000000004</c:v>
                </c:pt>
                <c:pt idx="73">
                  <c:v>6.3014999999999999</c:v>
                </c:pt>
                <c:pt idx="74">
                  <c:v>6.3026</c:v>
                </c:pt>
                <c:pt idx="75">
                  <c:v>6.3029000000000002</c:v>
                </c:pt>
                <c:pt idx="76">
                  <c:v>6.3079999999999998</c:v>
                </c:pt>
                <c:pt idx="77">
                  <c:v>6.3083999999999998</c:v>
                </c:pt>
                <c:pt idx="78">
                  <c:v>6.3072999999999997</c:v>
                </c:pt>
                <c:pt idx="79">
                  <c:v>6.3038999999999996</c:v>
                </c:pt>
                <c:pt idx="80">
                  <c:v>6.3053999999999997</c:v>
                </c:pt>
                <c:pt idx="81">
                  <c:v>6.3093000000000004</c:v>
                </c:pt>
                <c:pt idx="82">
                  <c:v>6.2789999999999999</c:v>
                </c:pt>
                <c:pt idx="83">
                  <c:v>6.3089000000000004</c:v>
                </c:pt>
                <c:pt idx="84">
                  <c:v>6.3070000000000004</c:v>
                </c:pt>
                <c:pt idx="85">
                  <c:v>6.3052000000000001</c:v>
                </c:pt>
                <c:pt idx="86">
                  <c:v>6.3059000000000003</c:v>
                </c:pt>
                <c:pt idx="87">
                  <c:v>6.3074000000000003</c:v>
                </c:pt>
                <c:pt idx="88">
                  <c:v>6.3075999999999999</c:v>
                </c:pt>
                <c:pt idx="89">
                  <c:v>6.3095999999999997</c:v>
                </c:pt>
                <c:pt idx="90">
                  <c:v>6.3140000000000001</c:v>
                </c:pt>
                <c:pt idx="91">
                  <c:v>6.3097000000000003</c:v>
                </c:pt>
                <c:pt idx="92">
                  <c:v>6.3209999999999997</c:v>
                </c:pt>
                <c:pt idx="93">
                  <c:v>6.3175999999999997</c:v>
                </c:pt>
                <c:pt idx="94">
                  <c:v>6.3227000000000002</c:v>
                </c:pt>
                <c:pt idx="95">
                  <c:v>6.3247</c:v>
                </c:pt>
                <c:pt idx="96">
                  <c:v>6.3244999999999996</c:v>
                </c:pt>
                <c:pt idx="97">
                  <c:v>6.3277000000000001</c:v>
                </c:pt>
                <c:pt idx="98">
                  <c:v>6.3223000000000003</c:v>
                </c:pt>
                <c:pt idx="99">
                  <c:v>6.3342999999999998</c:v>
                </c:pt>
                <c:pt idx="100">
                  <c:v>6.3449</c:v>
                </c:pt>
                <c:pt idx="101">
                  <c:v>6.3438999999999997</c:v>
                </c:pt>
                <c:pt idx="102">
                  <c:v>6.3478000000000003</c:v>
                </c:pt>
                <c:pt idx="103">
                  <c:v>6.3574000000000002</c:v>
                </c:pt>
                <c:pt idx="104">
                  <c:v>6.3684000000000003</c:v>
                </c:pt>
                <c:pt idx="105">
                  <c:v>6.3692000000000002</c:v>
                </c:pt>
                <c:pt idx="106">
                  <c:v>6.3640999999999996</c:v>
                </c:pt>
                <c:pt idx="107">
                  <c:v>6.367</c:v>
                </c:pt>
                <c:pt idx="108">
                  <c:v>6.3634000000000004</c:v>
                </c:pt>
                <c:pt idx="109">
                  <c:v>6.3634000000000004</c:v>
                </c:pt>
                <c:pt idx="110">
                  <c:v>6.37</c:v>
                </c:pt>
                <c:pt idx="111">
                  <c:v>6.3689999999999998</c:v>
                </c:pt>
                <c:pt idx="112">
                  <c:v>6.3703000000000003</c:v>
                </c:pt>
                <c:pt idx="113">
                  <c:v>6.3685</c:v>
                </c:pt>
                <c:pt idx="114">
                  <c:v>6.3701999999999996</c:v>
                </c:pt>
                <c:pt idx="115">
                  <c:v>6.3648999999999996</c:v>
                </c:pt>
                <c:pt idx="116">
                  <c:v>6.3539000000000003</c:v>
                </c:pt>
                <c:pt idx="117">
                  <c:v>6.3541999999999996</c:v>
                </c:pt>
                <c:pt idx="118">
                  <c:v>6.3597000000000001</c:v>
                </c:pt>
                <c:pt idx="119">
                  <c:v>6.3643999999999998</c:v>
                </c:pt>
                <c:pt idx="120">
                  <c:v>6.3643999999999998</c:v>
                </c:pt>
                <c:pt idx="121">
                  <c:v>6.3631000000000002</c:v>
                </c:pt>
                <c:pt idx="122">
                  <c:v>6.3625999999999996</c:v>
                </c:pt>
                <c:pt idx="123">
                  <c:v>6.3560999999999996</c:v>
                </c:pt>
                <c:pt idx="124">
                  <c:v>6.3570000000000002</c:v>
                </c:pt>
                <c:pt idx="125">
                  <c:v>6.3529999999999998</c:v>
                </c:pt>
                <c:pt idx="126">
                  <c:v>6.3487</c:v>
                </c:pt>
                <c:pt idx="127">
                  <c:v>6.3518999999999997</c:v>
                </c:pt>
                <c:pt idx="128">
                  <c:v>6.3556999999999997</c:v>
                </c:pt>
                <c:pt idx="129">
                  <c:v>6.3639999999999999</c:v>
                </c:pt>
                <c:pt idx="130">
                  <c:v>6.3708999999999998</c:v>
                </c:pt>
                <c:pt idx="131">
                  <c:v>6.3654000000000002</c:v>
                </c:pt>
                <c:pt idx="132">
                  <c:v>6.3681999999999999</c:v>
                </c:pt>
                <c:pt idx="133">
                  <c:v>6.3731999999999998</c:v>
                </c:pt>
                <c:pt idx="134">
                  <c:v>6.3788999999999998</c:v>
                </c:pt>
                <c:pt idx="135">
                  <c:v>6.3784000000000001</c:v>
                </c:pt>
                <c:pt idx="136">
                  <c:v>6.3724999999999996</c:v>
                </c:pt>
                <c:pt idx="137">
                  <c:v>6.3689999999999998</c:v>
                </c:pt>
                <c:pt idx="138">
                  <c:v>6.3723999999999998</c:v>
                </c:pt>
                <c:pt idx="139">
                  <c:v>6.3734000000000002</c:v>
                </c:pt>
                <c:pt idx="140">
                  <c:v>6.3856000000000002</c:v>
                </c:pt>
                <c:pt idx="141">
                  <c:v>6.3856999999999999</c:v>
                </c:pt>
                <c:pt idx="142">
                  <c:v>6.3879000000000001</c:v>
                </c:pt>
                <c:pt idx="143">
                  <c:v>6.3838999999999997</c:v>
                </c:pt>
                <c:pt idx="144">
                  <c:v>6.3807</c:v>
                </c:pt>
                <c:pt idx="145">
                  <c:v>6.3792</c:v>
                </c:pt>
                <c:pt idx="146">
                  <c:v>6.3609999999999998</c:v>
                </c:pt>
                <c:pt idx="147">
                  <c:v>6.3680000000000003</c:v>
                </c:pt>
                <c:pt idx="148">
                  <c:v>6.3670999999999998</c:v>
                </c:pt>
                <c:pt idx="149">
                  <c:v>6.3720999999999997</c:v>
                </c:pt>
                <c:pt idx="150">
                  <c:v>6.3738000000000001</c:v>
                </c:pt>
                <c:pt idx="151">
                  <c:v>6.3663999999999996</c:v>
                </c:pt>
                <c:pt idx="152">
                  <c:v>6.3609999999999998</c:v>
                </c:pt>
                <c:pt idx="153">
                  <c:v>6.3578999999999999</c:v>
                </c:pt>
                <c:pt idx="154">
                  <c:v>6.3598999999999997</c:v>
                </c:pt>
                <c:pt idx="155">
                  <c:v>6.3611000000000004</c:v>
                </c:pt>
                <c:pt idx="156">
                  <c:v>6.3586</c:v>
                </c:pt>
                <c:pt idx="157">
                  <c:v>6.3619000000000003</c:v>
                </c:pt>
                <c:pt idx="158">
                  <c:v>6.3658999999999999</c:v>
                </c:pt>
                <c:pt idx="159">
                  <c:v>6.3579999999999997</c:v>
                </c:pt>
                <c:pt idx="160">
                  <c:v>6.3592000000000004</c:v>
                </c:pt>
                <c:pt idx="161">
                  <c:v>6.3559000000000001</c:v>
                </c:pt>
                <c:pt idx="162">
                  <c:v>6.3514999999999997</c:v>
                </c:pt>
                <c:pt idx="163">
                  <c:v>6.3535000000000004</c:v>
                </c:pt>
                <c:pt idx="164">
                  <c:v>6.3541999999999996</c:v>
                </c:pt>
                <c:pt idx="165">
                  <c:v>6.3558000000000003</c:v>
                </c:pt>
                <c:pt idx="166">
                  <c:v>6.3525</c:v>
                </c:pt>
                <c:pt idx="167">
                  <c:v>6.3513000000000002</c:v>
                </c:pt>
                <c:pt idx="168">
                  <c:v>6.3494000000000002</c:v>
                </c:pt>
                <c:pt idx="169">
                  <c:v>6.3483999999999998</c:v>
                </c:pt>
                <c:pt idx="170">
                  <c:v>6.3464999999999998</c:v>
                </c:pt>
                <c:pt idx="171">
                  <c:v>6.3489000000000004</c:v>
                </c:pt>
                <c:pt idx="172">
                  <c:v>6.3428000000000004</c:v>
                </c:pt>
                <c:pt idx="173">
                  <c:v>6.3428000000000004</c:v>
                </c:pt>
                <c:pt idx="174">
                  <c:v>6.3375000000000004</c:v>
                </c:pt>
                <c:pt idx="175">
                  <c:v>6.3349000000000002</c:v>
                </c:pt>
                <c:pt idx="176">
                  <c:v>6.3261000000000003</c:v>
                </c:pt>
                <c:pt idx="177">
                  <c:v>6.3293999999999997</c:v>
                </c:pt>
                <c:pt idx="178">
                  <c:v>6.3144999999999998</c:v>
                </c:pt>
                <c:pt idx="179">
                  <c:v>6.3170000000000002</c:v>
                </c:pt>
                <c:pt idx="180">
                  <c:v>6.3186999999999998</c:v>
                </c:pt>
                <c:pt idx="181">
                  <c:v>6.3090999999999999</c:v>
                </c:pt>
                <c:pt idx="182">
                  <c:v>6.3036000000000003</c:v>
                </c:pt>
                <c:pt idx="183">
                  <c:v>6.3051000000000004</c:v>
                </c:pt>
                <c:pt idx="184">
                  <c:v>6.3090000000000002</c:v>
                </c:pt>
                <c:pt idx="185">
                  <c:v>6.3056999999999999</c:v>
                </c:pt>
                <c:pt idx="186">
                  <c:v>6.3014999999999999</c:v>
                </c:pt>
                <c:pt idx="187">
                  <c:v>6.3021000000000003</c:v>
                </c:pt>
                <c:pt idx="188">
                  <c:v>6.2847999999999997</c:v>
                </c:pt>
                <c:pt idx="189">
                  <c:v>6.2839999999999998</c:v>
                </c:pt>
                <c:pt idx="190">
                  <c:v>6.2839999999999998</c:v>
                </c:pt>
                <c:pt idx="191">
                  <c:v>6.2839999999999998</c:v>
                </c:pt>
                <c:pt idx="192">
                  <c:v>6.2839999999999998</c:v>
                </c:pt>
                <c:pt idx="193">
                  <c:v>6.2839999999999998</c:v>
                </c:pt>
                <c:pt idx="194">
                  <c:v>6.2877000000000001</c:v>
                </c:pt>
                <c:pt idx="195">
                  <c:v>6.2831000000000001</c:v>
                </c:pt>
                <c:pt idx="196">
                  <c:v>6.2765000000000004</c:v>
                </c:pt>
                <c:pt idx="197">
                  <c:v>6.2670000000000003</c:v>
                </c:pt>
                <c:pt idx="198">
                  <c:v>6.27</c:v>
                </c:pt>
                <c:pt idx="199">
                  <c:v>6.2637</c:v>
                </c:pt>
                <c:pt idx="200">
                  <c:v>6.2539999999999996</c:v>
                </c:pt>
                <c:pt idx="201">
                  <c:v>6.2500999999999998</c:v>
                </c:pt>
                <c:pt idx="202">
                  <c:v>6.2533000000000003</c:v>
                </c:pt>
                <c:pt idx="203">
                  <c:v>6.2542999999999997</c:v>
                </c:pt>
                <c:pt idx="204">
                  <c:v>6.2477999999999998</c:v>
                </c:pt>
                <c:pt idx="205">
                  <c:v>6.2477999999999998</c:v>
                </c:pt>
                <c:pt idx="206">
                  <c:v>6.2416</c:v>
                </c:pt>
                <c:pt idx="207">
                  <c:v>6.2480000000000002</c:v>
                </c:pt>
                <c:pt idx="208">
                  <c:v>6.2384000000000004</c:v>
                </c:pt>
                <c:pt idx="209">
                  <c:v>6.2396000000000003</c:v>
                </c:pt>
                <c:pt idx="210">
                  <c:v>6.2371999999999996</c:v>
                </c:pt>
                <c:pt idx="211">
                  <c:v>6.2393000000000001</c:v>
                </c:pt>
                <c:pt idx="212">
                  <c:v>6.2411000000000003</c:v>
                </c:pt>
                <c:pt idx="213">
                  <c:v>6.2451999999999996</c:v>
                </c:pt>
                <c:pt idx="214">
                  <c:v>6.2454000000000001</c:v>
                </c:pt>
                <c:pt idx="215">
                  <c:v>6.2435</c:v>
                </c:pt>
                <c:pt idx="216">
                  <c:v>6.2427000000000001</c:v>
                </c:pt>
                <c:pt idx="217">
                  <c:v>6.2450000000000001</c:v>
                </c:pt>
                <c:pt idx="218">
                  <c:v>6.226</c:v>
                </c:pt>
                <c:pt idx="219">
                  <c:v>6.2249999999999996</c:v>
                </c:pt>
                <c:pt idx="220">
                  <c:v>6.2328999999999999</c:v>
                </c:pt>
                <c:pt idx="221">
                  <c:v>6.2354000000000003</c:v>
                </c:pt>
                <c:pt idx="222">
                  <c:v>6.2343000000000002</c:v>
                </c:pt>
                <c:pt idx="223">
                  <c:v>6.2324000000000002</c:v>
                </c:pt>
                <c:pt idx="224">
                  <c:v>6.23</c:v>
                </c:pt>
                <c:pt idx="225">
                  <c:v>6.2275</c:v>
                </c:pt>
                <c:pt idx="226">
                  <c:v>6.2252999999999998</c:v>
                </c:pt>
                <c:pt idx="227">
                  <c:v>6.2221000000000002</c:v>
                </c:pt>
                <c:pt idx="228">
                  <c:v>6.2272999999999996</c:v>
                </c:pt>
                <c:pt idx="229">
                  <c:v>6.2281000000000004</c:v>
                </c:pt>
                <c:pt idx="230">
                  <c:v>6.2264999999999997</c:v>
                </c:pt>
                <c:pt idx="231">
                  <c:v>6.2276999999999996</c:v>
                </c:pt>
                <c:pt idx="232">
                  <c:v>6.2253999999999996</c:v>
                </c:pt>
                <c:pt idx="233">
                  <c:v>6.2251000000000003</c:v>
                </c:pt>
                <c:pt idx="234">
                  <c:v>6.2282000000000002</c:v>
                </c:pt>
                <c:pt idx="235">
                  <c:v>6.2298999999999998</c:v>
                </c:pt>
                <c:pt idx="236">
                  <c:v>6.2295999999999996</c:v>
                </c:pt>
                <c:pt idx="237">
                  <c:v>6.2460000000000004</c:v>
                </c:pt>
                <c:pt idx="238">
                  <c:v>6.2502000000000004</c:v>
                </c:pt>
                <c:pt idx="239">
                  <c:v>6.2316000000000003</c:v>
                </c:pt>
                <c:pt idx="240">
                  <c:v>6.2409999999999997</c:v>
                </c:pt>
                <c:pt idx="241">
                  <c:v>6.2359999999999998</c:v>
                </c:pt>
                <c:pt idx="242">
                  <c:v>6.2321999999999997</c:v>
                </c:pt>
                <c:pt idx="243">
                  <c:v>6.2293000000000003</c:v>
                </c:pt>
                <c:pt idx="244">
                  <c:v>6.2297000000000002</c:v>
                </c:pt>
                <c:pt idx="245">
                  <c:v>6.2283999999999997</c:v>
                </c:pt>
                <c:pt idx="246">
                  <c:v>6.2335000000000003</c:v>
                </c:pt>
                <c:pt idx="247">
                  <c:v>6.2351000000000001</c:v>
                </c:pt>
                <c:pt idx="248">
                  <c:v>6.2358000000000002</c:v>
                </c:pt>
                <c:pt idx="249">
                  <c:v>6.2314999999999996</c:v>
                </c:pt>
                <c:pt idx="250">
                  <c:v>6.2301000000000002</c:v>
                </c:pt>
                <c:pt idx="251">
                  <c:v>6.2301000000000002</c:v>
                </c:pt>
                <c:pt idx="252">
                  <c:v>6.2301000000000002</c:v>
                </c:pt>
                <c:pt idx="253">
                  <c:v>6.2302999999999997</c:v>
                </c:pt>
                <c:pt idx="254">
                  <c:v>6.2294</c:v>
                </c:pt>
                <c:pt idx="255">
                  <c:v>6.2234999999999996</c:v>
                </c:pt>
                <c:pt idx="256">
                  <c:v>6.226</c:v>
                </c:pt>
                <c:pt idx="257">
                  <c:v>6.2229999999999999</c:v>
                </c:pt>
                <c:pt idx="258">
                  <c:v>6.2156000000000002</c:v>
                </c:pt>
                <c:pt idx="259">
                  <c:v>6.2190000000000003</c:v>
                </c:pt>
                <c:pt idx="260">
                  <c:v>6.2134</c:v>
                </c:pt>
                <c:pt idx="261">
                  <c:v>6.2160000000000002</c:v>
                </c:pt>
                <c:pt idx="262">
                  <c:v>6.2157999999999998</c:v>
                </c:pt>
                <c:pt idx="263">
                  <c:v>6.2152000000000003</c:v>
                </c:pt>
                <c:pt idx="264">
                  <c:v>6.2195999999999998</c:v>
                </c:pt>
                <c:pt idx="265">
                  <c:v>6.2178000000000004</c:v>
                </c:pt>
                <c:pt idx="266">
                  <c:v>6.2179000000000002</c:v>
                </c:pt>
                <c:pt idx="267">
                  <c:v>6.2202999999999999</c:v>
                </c:pt>
                <c:pt idx="268">
                  <c:v>6.2240000000000002</c:v>
                </c:pt>
                <c:pt idx="269">
                  <c:v>6.2259000000000002</c:v>
                </c:pt>
                <c:pt idx="270">
                  <c:v>6.2203999999999997</c:v>
                </c:pt>
                <c:pt idx="271">
                  <c:v>6.2186000000000003</c:v>
                </c:pt>
                <c:pt idx="272">
                  <c:v>6.2264999999999997</c:v>
                </c:pt>
                <c:pt idx="273">
                  <c:v>6.2325999999999997</c:v>
                </c:pt>
                <c:pt idx="274">
                  <c:v>6.2291999999999996</c:v>
                </c:pt>
                <c:pt idx="275">
                  <c:v>6.2314999999999996</c:v>
                </c:pt>
                <c:pt idx="276">
                  <c:v>6.2323000000000004</c:v>
                </c:pt>
                <c:pt idx="277">
                  <c:v>6.2323000000000004</c:v>
                </c:pt>
                <c:pt idx="278">
                  <c:v>6.2323000000000004</c:v>
                </c:pt>
                <c:pt idx="279">
                  <c:v>6.2323000000000004</c:v>
                </c:pt>
                <c:pt idx="280">
                  <c:v>6.2323000000000004</c:v>
                </c:pt>
                <c:pt idx="281">
                  <c:v>6.2323000000000004</c:v>
                </c:pt>
                <c:pt idx="282">
                  <c:v>6.2323000000000004</c:v>
                </c:pt>
                <c:pt idx="283">
                  <c:v>6.2438000000000002</c:v>
                </c:pt>
                <c:pt idx="284">
                  <c:v>6.2370999999999999</c:v>
                </c:pt>
                <c:pt idx="285">
                  <c:v>6.2403000000000004</c:v>
                </c:pt>
                <c:pt idx="286">
                  <c:v>6.2346000000000004</c:v>
                </c:pt>
                <c:pt idx="287">
                  <c:v>6.2336999999999998</c:v>
                </c:pt>
                <c:pt idx="288">
                  <c:v>6.2293000000000003</c:v>
                </c:pt>
                <c:pt idx="289">
                  <c:v>6.2271000000000001</c:v>
                </c:pt>
                <c:pt idx="290">
                  <c:v>6.2213000000000003</c:v>
                </c:pt>
                <c:pt idx="291">
                  <c:v>6.2225999999999999</c:v>
                </c:pt>
                <c:pt idx="292">
                  <c:v>6.2245999999999997</c:v>
                </c:pt>
                <c:pt idx="293">
                  <c:v>6.2207999999999997</c:v>
                </c:pt>
                <c:pt idx="294">
                  <c:v>6.2172999999999998</c:v>
                </c:pt>
                <c:pt idx="295">
                  <c:v>6.22</c:v>
                </c:pt>
                <c:pt idx="296">
                  <c:v>6.2145000000000001</c:v>
                </c:pt>
                <c:pt idx="297">
                  <c:v>6.2179000000000002</c:v>
                </c:pt>
                <c:pt idx="298">
                  <c:v>6.2160000000000002</c:v>
                </c:pt>
                <c:pt idx="299">
                  <c:v>6.2137000000000002</c:v>
                </c:pt>
                <c:pt idx="300">
                  <c:v>6.2145000000000001</c:v>
                </c:pt>
                <c:pt idx="301">
                  <c:v>6.2133000000000003</c:v>
                </c:pt>
                <c:pt idx="302">
                  <c:v>6.2156000000000002</c:v>
                </c:pt>
                <c:pt idx="303">
                  <c:v>6.2153999999999998</c:v>
                </c:pt>
                <c:pt idx="304">
                  <c:v>6.2117000000000004</c:v>
                </c:pt>
                <c:pt idx="305">
                  <c:v>6.2141000000000002</c:v>
                </c:pt>
                <c:pt idx="306">
                  <c:v>6.2119999999999997</c:v>
                </c:pt>
                <c:pt idx="307">
                  <c:v>6.2104999999999997</c:v>
                </c:pt>
                <c:pt idx="308">
                  <c:v>6.2107999999999999</c:v>
                </c:pt>
                <c:pt idx="309">
                  <c:v>6.2138</c:v>
                </c:pt>
                <c:pt idx="310">
                  <c:v>6.2142999999999997</c:v>
                </c:pt>
                <c:pt idx="311">
                  <c:v>6.2107999999999999</c:v>
                </c:pt>
                <c:pt idx="312">
                  <c:v>6.2077999999999998</c:v>
                </c:pt>
                <c:pt idx="313">
                  <c:v>6.1992000000000003</c:v>
                </c:pt>
                <c:pt idx="314">
                  <c:v>6.1962000000000002</c:v>
                </c:pt>
                <c:pt idx="315">
                  <c:v>6.2004999999999999</c:v>
                </c:pt>
                <c:pt idx="316">
                  <c:v>6.2004999999999999</c:v>
                </c:pt>
                <c:pt idx="317">
                  <c:v>6.2031000000000001</c:v>
                </c:pt>
                <c:pt idx="318">
                  <c:v>6.2022000000000004</c:v>
                </c:pt>
                <c:pt idx="319">
                  <c:v>6.1938000000000004</c:v>
                </c:pt>
                <c:pt idx="320">
                  <c:v>6.1961000000000004</c:v>
                </c:pt>
                <c:pt idx="321">
                  <c:v>6.1913999999999998</c:v>
                </c:pt>
                <c:pt idx="322">
                  <c:v>6.1866000000000003</c:v>
                </c:pt>
                <c:pt idx="323">
                  <c:v>6.1824000000000003</c:v>
                </c:pt>
                <c:pt idx="324">
                  <c:v>6.1719999999999997</c:v>
                </c:pt>
                <c:pt idx="325">
                  <c:v>6.1810999999999998</c:v>
                </c:pt>
                <c:pt idx="326">
                  <c:v>6.1772</c:v>
                </c:pt>
                <c:pt idx="327">
                  <c:v>6.1822999999999997</c:v>
                </c:pt>
                <c:pt idx="328">
                  <c:v>6.1790000000000003</c:v>
                </c:pt>
                <c:pt idx="329">
                  <c:v>6.1782000000000004</c:v>
                </c:pt>
                <c:pt idx="330">
                  <c:v>6.1707000000000001</c:v>
                </c:pt>
                <c:pt idx="331">
                  <c:v>6.1646999999999998</c:v>
                </c:pt>
                <c:pt idx="332">
                  <c:v>6.1646999999999998</c:v>
                </c:pt>
                <c:pt idx="333">
                  <c:v>6.1646999999999998</c:v>
                </c:pt>
                <c:pt idx="334">
                  <c:v>6.1646999999999998</c:v>
                </c:pt>
                <c:pt idx="335">
                  <c:v>6.1559999999999997</c:v>
                </c:pt>
                <c:pt idx="336">
                  <c:v>6.1555</c:v>
                </c:pt>
                <c:pt idx="337">
                  <c:v>6.1665000000000001</c:v>
                </c:pt>
                <c:pt idx="338">
                  <c:v>6.1539000000000001</c:v>
                </c:pt>
                <c:pt idx="339">
                  <c:v>6.141</c:v>
                </c:pt>
                <c:pt idx="340">
                  <c:v>6.1306000000000003</c:v>
                </c:pt>
                <c:pt idx="341">
                  <c:v>6.1414999999999997</c:v>
                </c:pt>
                <c:pt idx="342">
                  <c:v>6.1464999999999996</c:v>
                </c:pt>
                <c:pt idx="343">
                  <c:v>6.1425999999999998</c:v>
                </c:pt>
                <c:pt idx="344">
                  <c:v>6.1454000000000004</c:v>
                </c:pt>
                <c:pt idx="345">
                  <c:v>6.1486999999999998</c:v>
                </c:pt>
                <c:pt idx="346">
                  <c:v>6.141</c:v>
                </c:pt>
                <c:pt idx="347">
                  <c:v>6.1386000000000003</c:v>
                </c:pt>
                <c:pt idx="348">
                  <c:v>6.1353</c:v>
                </c:pt>
                <c:pt idx="349">
                  <c:v>6.1308999999999996</c:v>
                </c:pt>
                <c:pt idx="350">
                  <c:v>6.1337000000000002</c:v>
                </c:pt>
                <c:pt idx="351">
                  <c:v>6.1311</c:v>
                </c:pt>
                <c:pt idx="352">
                  <c:v>6.1212999999999997</c:v>
                </c:pt>
                <c:pt idx="353">
                  <c:v>6.1264000000000003</c:v>
                </c:pt>
                <c:pt idx="354">
                  <c:v>6.1307</c:v>
                </c:pt>
                <c:pt idx="355">
                  <c:v>6.1340000000000003</c:v>
                </c:pt>
                <c:pt idx="356">
                  <c:v>6.1311999999999998</c:v>
                </c:pt>
                <c:pt idx="357">
                  <c:v>6.1284999999999998</c:v>
                </c:pt>
                <c:pt idx="358">
                  <c:v>6.1276000000000002</c:v>
                </c:pt>
                <c:pt idx="359">
                  <c:v>6.1359000000000004</c:v>
                </c:pt>
                <c:pt idx="360">
                  <c:v>6.1333000000000002</c:v>
                </c:pt>
                <c:pt idx="361">
                  <c:v>6.1333000000000002</c:v>
                </c:pt>
                <c:pt idx="362">
                  <c:v>6.1333000000000002</c:v>
                </c:pt>
                <c:pt idx="363">
                  <c:v>6.1333000000000002</c:v>
                </c:pt>
                <c:pt idx="364">
                  <c:v>6.1341000000000001</c:v>
                </c:pt>
                <c:pt idx="365">
                  <c:v>6.1306000000000003</c:v>
                </c:pt>
                <c:pt idx="366">
                  <c:v>6.1247999999999996</c:v>
                </c:pt>
                <c:pt idx="367">
                  <c:v>6.1283000000000003</c:v>
                </c:pt>
                <c:pt idx="368">
                  <c:v>6.1264000000000003</c:v>
                </c:pt>
                <c:pt idx="369">
                  <c:v>6.1276999999999999</c:v>
                </c:pt>
                <c:pt idx="370">
                  <c:v>6.1327999999999996</c:v>
                </c:pt>
                <c:pt idx="371">
                  <c:v>6.1440999999999999</c:v>
                </c:pt>
                <c:pt idx="372">
                  <c:v>6.1448</c:v>
                </c:pt>
                <c:pt idx="373">
                  <c:v>6.1467999999999998</c:v>
                </c:pt>
                <c:pt idx="374">
                  <c:v>6.1487999999999996</c:v>
                </c:pt>
                <c:pt idx="375">
                  <c:v>6.1374000000000004</c:v>
                </c:pt>
                <c:pt idx="376">
                  <c:v>6.1325000000000003</c:v>
                </c:pt>
                <c:pt idx="377">
                  <c:v>6.1326999999999998</c:v>
                </c:pt>
                <c:pt idx="378">
                  <c:v>6.1300999999999997</c:v>
                </c:pt>
                <c:pt idx="379">
                  <c:v>6.1337000000000002</c:v>
                </c:pt>
                <c:pt idx="380">
                  <c:v>6.1292999999999997</c:v>
                </c:pt>
                <c:pt idx="381">
                  <c:v>6.1336000000000004</c:v>
                </c:pt>
                <c:pt idx="382">
                  <c:v>6.1349999999999998</c:v>
                </c:pt>
                <c:pt idx="383">
                  <c:v>6.1372999999999998</c:v>
                </c:pt>
                <c:pt idx="384">
                  <c:v>6.1372999999999998</c:v>
                </c:pt>
                <c:pt idx="385">
                  <c:v>6.1345000000000001</c:v>
                </c:pt>
                <c:pt idx="386">
                  <c:v>6.1351000000000004</c:v>
                </c:pt>
                <c:pt idx="387">
                  <c:v>6.1407999999999996</c:v>
                </c:pt>
                <c:pt idx="388">
                  <c:v>6.1376999999999997</c:v>
                </c:pt>
                <c:pt idx="389">
                  <c:v>6.1403999999999996</c:v>
                </c:pt>
                <c:pt idx="390">
                  <c:v>6.1368999999999998</c:v>
                </c:pt>
                <c:pt idx="391">
                  <c:v>6.1357999999999997</c:v>
                </c:pt>
                <c:pt idx="392">
                  <c:v>6.1345999999999998</c:v>
                </c:pt>
                <c:pt idx="393">
                  <c:v>6.1315999999999997</c:v>
                </c:pt>
                <c:pt idx="394">
                  <c:v>6.1322999999999999</c:v>
                </c:pt>
                <c:pt idx="395">
                  <c:v>6.1315</c:v>
                </c:pt>
                <c:pt idx="396">
                  <c:v>6.1284000000000001</c:v>
                </c:pt>
                <c:pt idx="397">
                  <c:v>6.1302000000000003</c:v>
                </c:pt>
                <c:pt idx="398">
                  <c:v>6.1292999999999997</c:v>
                </c:pt>
                <c:pt idx="399">
                  <c:v>6.1245000000000003</c:v>
                </c:pt>
                <c:pt idx="400">
                  <c:v>6.1215000000000002</c:v>
                </c:pt>
                <c:pt idx="401">
                  <c:v>6.1189999999999998</c:v>
                </c:pt>
                <c:pt idx="402">
                  <c:v>6.1207000000000003</c:v>
                </c:pt>
                <c:pt idx="403">
                  <c:v>6.1216999999999997</c:v>
                </c:pt>
                <c:pt idx="404">
                  <c:v>6.1218000000000004</c:v>
                </c:pt>
                <c:pt idx="405">
                  <c:v>6.1216999999999997</c:v>
                </c:pt>
                <c:pt idx="406">
                  <c:v>6.1191000000000004</c:v>
                </c:pt>
                <c:pt idx="407">
                  <c:v>6.1123000000000003</c:v>
                </c:pt>
                <c:pt idx="408">
                  <c:v>6.1144999999999996</c:v>
                </c:pt>
                <c:pt idx="409">
                  <c:v>6.1227</c:v>
                </c:pt>
                <c:pt idx="410">
                  <c:v>6.1241000000000003</c:v>
                </c:pt>
                <c:pt idx="411">
                  <c:v>6.1228999999999996</c:v>
                </c:pt>
                <c:pt idx="412">
                  <c:v>6.1205999999999996</c:v>
                </c:pt>
                <c:pt idx="413">
                  <c:v>6.12</c:v>
                </c:pt>
                <c:pt idx="414">
                  <c:v>6.1201999999999996</c:v>
                </c:pt>
                <c:pt idx="415">
                  <c:v>6.1212</c:v>
                </c:pt>
                <c:pt idx="416">
                  <c:v>6.1201999999999996</c:v>
                </c:pt>
                <c:pt idx="417">
                  <c:v>6.1203000000000003</c:v>
                </c:pt>
                <c:pt idx="418">
                  <c:v>6.1193</c:v>
                </c:pt>
                <c:pt idx="419">
                  <c:v>6.1204000000000001</c:v>
                </c:pt>
                <c:pt idx="420">
                  <c:v>6.1193999999999997</c:v>
                </c:pt>
                <c:pt idx="421">
                  <c:v>6.1201999999999996</c:v>
                </c:pt>
                <c:pt idx="422">
                  <c:v>6.1208999999999998</c:v>
                </c:pt>
                <c:pt idx="423">
                  <c:v>6.1195000000000004</c:v>
                </c:pt>
                <c:pt idx="424">
                  <c:v>6.1182999999999996</c:v>
                </c:pt>
                <c:pt idx="425">
                  <c:v>6.1177999999999999</c:v>
                </c:pt>
                <c:pt idx="426">
                  <c:v>6.1185999999999998</c:v>
                </c:pt>
                <c:pt idx="427">
                  <c:v>6.1197999999999997</c:v>
                </c:pt>
                <c:pt idx="428">
                  <c:v>6.1212999999999997</c:v>
                </c:pt>
                <c:pt idx="429">
                  <c:v>6.1210000000000004</c:v>
                </c:pt>
                <c:pt idx="430">
                  <c:v>6.1210000000000004</c:v>
                </c:pt>
                <c:pt idx="431">
                  <c:v>6.1210000000000004</c:v>
                </c:pt>
                <c:pt idx="432">
                  <c:v>6.1200999999999999</c:v>
                </c:pt>
                <c:pt idx="433">
                  <c:v>6.1208</c:v>
                </c:pt>
                <c:pt idx="434">
                  <c:v>6.1189999999999998</c:v>
                </c:pt>
                <c:pt idx="435">
                  <c:v>6.1193999999999997</c:v>
                </c:pt>
                <c:pt idx="436">
                  <c:v>6.1178999999999997</c:v>
                </c:pt>
                <c:pt idx="437">
                  <c:v>6.12</c:v>
                </c:pt>
                <c:pt idx="438">
                  <c:v>6.12</c:v>
                </c:pt>
                <c:pt idx="439">
                  <c:v>6.12</c:v>
                </c:pt>
                <c:pt idx="440">
                  <c:v>6.12</c:v>
                </c:pt>
                <c:pt idx="441">
                  <c:v>6.12</c:v>
                </c:pt>
                <c:pt idx="442">
                  <c:v>6.12</c:v>
                </c:pt>
                <c:pt idx="443">
                  <c:v>6.1205999999999996</c:v>
                </c:pt>
                <c:pt idx="444">
                  <c:v>6.1208999999999998</c:v>
                </c:pt>
                <c:pt idx="445">
                  <c:v>6.1155999999999997</c:v>
                </c:pt>
                <c:pt idx="446">
                  <c:v>6.1204000000000001</c:v>
                </c:pt>
                <c:pt idx="447">
                  <c:v>6.1025999999999998</c:v>
                </c:pt>
                <c:pt idx="448">
                  <c:v>6.0995999999999997</c:v>
                </c:pt>
                <c:pt idx="449">
                  <c:v>6.0965999999999996</c:v>
                </c:pt>
                <c:pt idx="450">
                  <c:v>6.0923999999999996</c:v>
                </c:pt>
                <c:pt idx="451">
                  <c:v>6.0925000000000002</c:v>
                </c:pt>
                <c:pt idx="452">
                  <c:v>6.0833000000000004</c:v>
                </c:pt>
                <c:pt idx="453">
                  <c:v>6.0815000000000001</c:v>
                </c:pt>
                <c:pt idx="454">
                  <c:v>6.0838000000000001</c:v>
                </c:pt>
                <c:pt idx="455">
                  <c:v>6.0853000000000002</c:v>
                </c:pt>
                <c:pt idx="456">
                  <c:v>6.0896999999999997</c:v>
                </c:pt>
                <c:pt idx="457">
                  <c:v>6.0936000000000003</c:v>
                </c:pt>
                <c:pt idx="458">
                  <c:v>6.0942999999999996</c:v>
                </c:pt>
                <c:pt idx="459">
                  <c:v>6.0993000000000004</c:v>
                </c:pt>
                <c:pt idx="460">
                  <c:v>6.0979999999999999</c:v>
                </c:pt>
                <c:pt idx="461">
                  <c:v>6.0965999999999996</c:v>
                </c:pt>
                <c:pt idx="462">
                  <c:v>6.0925000000000002</c:v>
                </c:pt>
                <c:pt idx="463">
                  <c:v>6.0906000000000002</c:v>
                </c:pt>
                <c:pt idx="464">
                  <c:v>6.0903</c:v>
                </c:pt>
                <c:pt idx="465">
                  <c:v>6.0917000000000003</c:v>
                </c:pt>
                <c:pt idx="466">
                  <c:v>6.0926</c:v>
                </c:pt>
                <c:pt idx="467">
                  <c:v>6.0919999999999996</c:v>
                </c:pt>
                <c:pt idx="468">
                  <c:v>6.0918000000000001</c:v>
                </c:pt>
                <c:pt idx="469">
                  <c:v>6.0923999999999996</c:v>
                </c:pt>
                <c:pt idx="470">
                  <c:v>6.0925000000000002</c:v>
                </c:pt>
                <c:pt idx="471">
                  <c:v>6.0914000000000001</c:v>
                </c:pt>
                <c:pt idx="472">
                  <c:v>6.0934999999999997</c:v>
                </c:pt>
                <c:pt idx="473">
                  <c:v>6.0915999999999997</c:v>
                </c:pt>
                <c:pt idx="474">
                  <c:v>6.0925000000000002</c:v>
                </c:pt>
                <c:pt idx="475">
                  <c:v>6.0922000000000001</c:v>
                </c:pt>
                <c:pt idx="476">
                  <c:v>6.0922000000000001</c:v>
                </c:pt>
                <c:pt idx="477">
                  <c:v>6.0926999999999998</c:v>
                </c:pt>
                <c:pt idx="478">
                  <c:v>6.0914000000000001</c:v>
                </c:pt>
                <c:pt idx="479">
                  <c:v>6.0913000000000004</c:v>
                </c:pt>
                <c:pt idx="480">
                  <c:v>6.0815000000000001</c:v>
                </c:pt>
                <c:pt idx="481">
                  <c:v>6.0643000000000002</c:v>
                </c:pt>
                <c:pt idx="482">
                  <c:v>6.0705</c:v>
                </c:pt>
                <c:pt idx="483">
                  <c:v>6.0712000000000002</c:v>
                </c:pt>
                <c:pt idx="484">
                  <c:v>6.0709999999999997</c:v>
                </c:pt>
                <c:pt idx="485">
                  <c:v>6.0709999999999997</c:v>
                </c:pt>
                <c:pt idx="486">
                  <c:v>6.0712999999999999</c:v>
                </c:pt>
                <c:pt idx="487">
                  <c:v>6.0707000000000004</c:v>
                </c:pt>
                <c:pt idx="488">
                  <c:v>6.0712999999999999</c:v>
                </c:pt>
                <c:pt idx="489">
                  <c:v>6.0711000000000004</c:v>
                </c:pt>
                <c:pt idx="490">
                  <c:v>6.0711000000000004</c:v>
                </c:pt>
                <c:pt idx="491">
                  <c:v>6.0697000000000001</c:v>
                </c:pt>
                <c:pt idx="492">
                  <c:v>6.0712000000000002</c:v>
                </c:pt>
                <c:pt idx="493">
                  <c:v>6.0743999999999998</c:v>
                </c:pt>
                <c:pt idx="494">
                  <c:v>6.0683999999999996</c:v>
                </c:pt>
                <c:pt idx="495">
                  <c:v>6.0617000000000001</c:v>
                </c:pt>
                <c:pt idx="496">
                  <c:v>6.0537000000000001</c:v>
                </c:pt>
                <c:pt idx="497">
                  <c:v>6.0503999999999998</c:v>
                </c:pt>
                <c:pt idx="498">
                  <c:v>6.0523999999999996</c:v>
                </c:pt>
                <c:pt idx="499">
                  <c:v>6.0507</c:v>
                </c:pt>
                <c:pt idx="500">
                  <c:v>6.0510000000000002</c:v>
                </c:pt>
                <c:pt idx="501">
                  <c:v>6.0540000000000003</c:v>
                </c:pt>
                <c:pt idx="502">
                  <c:v>6.0431999999999997</c:v>
                </c:pt>
                <c:pt idx="503">
                  <c:v>6.0401999999999996</c:v>
                </c:pt>
                <c:pt idx="504">
                  <c:v>6.0458999999999996</c:v>
                </c:pt>
                <c:pt idx="505">
                  <c:v>6.0555000000000003</c:v>
                </c:pt>
                <c:pt idx="506">
                  <c:v>6.05</c:v>
                </c:pt>
                <c:pt idx="507">
                  <c:v>6.0503</c:v>
                </c:pt>
                <c:pt idx="508">
                  <c:v>6.0507999999999997</c:v>
                </c:pt>
                <c:pt idx="509">
                  <c:v>6.0514999999999999</c:v>
                </c:pt>
                <c:pt idx="510">
                  <c:v>6.0486000000000004</c:v>
                </c:pt>
                <c:pt idx="511">
                  <c:v>6.0477999999999996</c:v>
                </c:pt>
                <c:pt idx="512">
                  <c:v>6.0506000000000002</c:v>
                </c:pt>
                <c:pt idx="513">
                  <c:v>6.0553999999999997</c:v>
                </c:pt>
                <c:pt idx="514">
                  <c:v>6.0590000000000002</c:v>
                </c:pt>
                <c:pt idx="515">
                  <c:v>6.06</c:v>
                </c:pt>
                <c:pt idx="516">
                  <c:v>6.06</c:v>
                </c:pt>
                <c:pt idx="517">
                  <c:v>6.06</c:v>
                </c:pt>
                <c:pt idx="518">
                  <c:v>6.06</c:v>
                </c:pt>
                <c:pt idx="519">
                  <c:v>6.0629</c:v>
                </c:pt>
                <c:pt idx="520">
                  <c:v>6.0590999999999999</c:v>
                </c:pt>
                <c:pt idx="521">
                  <c:v>6.0601000000000003</c:v>
                </c:pt>
                <c:pt idx="522">
                  <c:v>6.0613999999999999</c:v>
                </c:pt>
                <c:pt idx="523">
                  <c:v>6.0631000000000004</c:v>
                </c:pt>
                <c:pt idx="524">
                  <c:v>6.0666000000000002</c:v>
                </c:pt>
                <c:pt idx="525">
                  <c:v>6.0670999999999999</c:v>
                </c:pt>
                <c:pt idx="526">
                  <c:v>6.0762</c:v>
                </c:pt>
                <c:pt idx="527">
                  <c:v>6.0831999999999997</c:v>
                </c:pt>
                <c:pt idx="528">
                  <c:v>6.0911999999999997</c:v>
                </c:pt>
                <c:pt idx="529">
                  <c:v>6.0982000000000003</c:v>
                </c:pt>
                <c:pt idx="530">
                  <c:v>6.1242999999999999</c:v>
                </c:pt>
                <c:pt idx="531">
                  <c:v>6.1242999999999999</c:v>
                </c:pt>
                <c:pt idx="532">
                  <c:v>6.1279000000000003</c:v>
                </c:pt>
                <c:pt idx="533">
                  <c:v>6.1448</c:v>
                </c:pt>
                <c:pt idx="534">
                  <c:v>6.1459999999999999</c:v>
                </c:pt>
                <c:pt idx="535">
                  <c:v>6.1429999999999998</c:v>
                </c:pt>
                <c:pt idx="536">
                  <c:v>6.1280000000000001</c:v>
                </c:pt>
                <c:pt idx="537">
                  <c:v>6.1182999999999996</c:v>
                </c:pt>
                <c:pt idx="538">
                  <c:v>6.1257999999999999</c:v>
                </c:pt>
                <c:pt idx="539">
                  <c:v>6.1383000000000001</c:v>
                </c:pt>
                <c:pt idx="540">
                  <c:v>6.1397000000000004</c:v>
                </c:pt>
                <c:pt idx="541">
                  <c:v>6.1448</c:v>
                </c:pt>
                <c:pt idx="542">
                  <c:v>6.1359000000000004</c:v>
                </c:pt>
                <c:pt idx="543">
                  <c:v>6.15</c:v>
                </c:pt>
                <c:pt idx="544">
                  <c:v>6.1779000000000002</c:v>
                </c:pt>
                <c:pt idx="545">
                  <c:v>6.1917999999999997</c:v>
                </c:pt>
                <c:pt idx="546">
                  <c:v>6.1933999999999996</c:v>
                </c:pt>
                <c:pt idx="547">
                  <c:v>6.2272999999999996</c:v>
                </c:pt>
                <c:pt idx="548">
                  <c:v>6.2248000000000001</c:v>
                </c:pt>
                <c:pt idx="549">
                  <c:v>6.1955999999999998</c:v>
                </c:pt>
                <c:pt idx="550">
                  <c:v>6.2009999999999996</c:v>
                </c:pt>
                <c:pt idx="551">
                  <c:v>6.2084000000000001</c:v>
                </c:pt>
                <c:pt idx="552">
                  <c:v>6.2122999999999999</c:v>
                </c:pt>
                <c:pt idx="553">
                  <c:v>6.2117000000000004</c:v>
                </c:pt>
                <c:pt idx="554">
                  <c:v>6.2164000000000001</c:v>
                </c:pt>
                <c:pt idx="555">
                  <c:v>6.2064000000000004</c:v>
                </c:pt>
                <c:pt idx="556">
                  <c:v>6.2054</c:v>
                </c:pt>
                <c:pt idx="557">
                  <c:v>6.2102000000000004</c:v>
                </c:pt>
                <c:pt idx="558">
                  <c:v>6.2118000000000002</c:v>
                </c:pt>
                <c:pt idx="559">
                  <c:v>6.2118000000000002</c:v>
                </c:pt>
                <c:pt idx="560">
                  <c:v>6.1966000000000001</c:v>
                </c:pt>
                <c:pt idx="561">
                  <c:v>6.2003000000000004</c:v>
                </c:pt>
                <c:pt idx="562">
                  <c:v>6.2122999999999999</c:v>
                </c:pt>
                <c:pt idx="563">
                  <c:v>6.2111000000000001</c:v>
                </c:pt>
                <c:pt idx="564">
                  <c:v>6.2186000000000003</c:v>
                </c:pt>
                <c:pt idx="565">
                  <c:v>6.2214999999999998</c:v>
                </c:pt>
                <c:pt idx="566">
                  <c:v>6.2203999999999997</c:v>
                </c:pt>
                <c:pt idx="567">
                  <c:v>6.2187999999999999</c:v>
                </c:pt>
                <c:pt idx="568">
                  <c:v>6.2240000000000002</c:v>
                </c:pt>
                <c:pt idx="569">
                  <c:v>6.2268999999999997</c:v>
                </c:pt>
                <c:pt idx="570">
                  <c:v>6.2373000000000003</c:v>
                </c:pt>
                <c:pt idx="571">
                  <c:v>6.2374000000000001</c:v>
                </c:pt>
                <c:pt idx="572">
                  <c:v>6.2484000000000002</c:v>
                </c:pt>
                <c:pt idx="573">
                  <c:v>6.2534000000000001</c:v>
                </c:pt>
                <c:pt idx="574">
                  <c:v>6.2519999999999998</c:v>
                </c:pt>
                <c:pt idx="575">
                  <c:v>6.2577999999999996</c:v>
                </c:pt>
                <c:pt idx="576">
                  <c:v>6.2591000000000001</c:v>
                </c:pt>
                <c:pt idx="577">
                  <c:v>6.2591000000000001</c:v>
                </c:pt>
                <c:pt idx="578">
                  <c:v>6.2591000000000001</c:v>
                </c:pt>
                <c:pt idx="579">
                  <c:v>6.2453000000000003</c:v>
                </c:pt>
                <c:pt idx="580">
                  <c:v>6.2255000000000003</c:v>
                </c:pt>
                <c:pt idx="581">
                  <c:v>6.2348999999999997</c:v>
                </c:pt>
                <c:pt idx="582">
                  <c:v>6.2271999999999998</c:v>
                </c:pt>
                <c:pt idx="583">
                  <c:v>6.2270000000000003</c:v>
                </c:pt>
                <c:pt idx="584">
                  <c:v>6.2363999999999997</c:v>
                </c:pt>
                <c:pt idx="585">
                  <c:v>6.2282999999999999</c:v>
                </c:pt>
                <c:pt idx="586">
                  <c:v>6.2282000000000002</c:v>
                </c:pt>
                <c:pt idx="587">
                  <c:v>6.2290999999999999</c:v>
                </c:pt>
                <c:pt idx="588">
                  <c:v>6.2327000000000004</c:v>
                </c:pt>
                <c:pt idx="589">
                  <c:v>6.2367999999999997</c:v>
                </c:pt>
                <c:pt idx="590">
                  <c:v>6.2377000000000002</c:v>
                </c:pt>
                <c:pt idx="591">
                  <c:v>6.2335000000000003</c:v>
                </c:pt>
                <c:pt idx="592">
                  <c:v>6.2347999999999999</c:v>
                </c:pt>
                <c:pt idx="593">
                  <c:v>6.2363</c:v>
                </c:pt>
                <c:pt idx="594">
                  <c:v>6.2470999999999997</c:v>
                </c:pt>
                <c:pt idx="595">
                  <c:v>6.2534999999999998</c:v>
                </c:pt>
                <c:pt idx="596">
                  <c:v>6.2374999999999998</c:v>
                </c:pt>
                <c:pt idx="597">
                  <c:v>6.2470999999999997</c:v>
                </c:pt>
                <c:pt idx="598">
                  <c:v>6.2470999999999997</c:v>
                </c:pt>
                <c:pt idx="599">
                  <c:v>6.2535999999999996</c:v>
                </c:pt>
                <c:pt idx="600">
                  <c:v>6.2493999999999996</c:v>
                </c:pt>
                <c:pt idx="601">
                  <c:v>6.2548000000000004</c:v>
                </c:pt>
                <c:pt idx="602">
                  <c:v>6.2497999999999996</c:v>
                </c:pt>
                <c:pt idx="603">
                  <c:v>6.2397</c:v>
                </c:pt>
                <c:pt idx="604">
                  <c:v>6.2240000000000002</c:v>
                </c:pt>
                <c:pt idx="605">
                  <c:v>6.2276999999999996</c:v>
                </c:pt>
                <c:pt idx="606">
                  <c:v>6.2175000000000002</c:v>
                </c:pt>
                <c:pt idx="607">
                  <c:v>6.2089999999999996</c:v>
                </c:pt>
                <c:pt idx="608">
                  <c:v>6.2249999999999996</c:v>
                </c:pt>
                <c:pt idx="609">
                  <c:v>6.2263000000000002</c:v>
                </c:pt>
                <c:pt idx="610">
                  <c:v>6.2309000000000001</c:v>
                </c:pt>
                <c:pt idx="611">
                  <c:v>6.2286999999999999</c:v>
                </c:pt>
                <c:pt idx="612">
                  <c:v>6.2240000000000002</c:v>
                </c:pt>
                <c:pt idx="613">
                  <c:v>6.2249999999999996</c:v>
                </c:pt>
                <c:pt idx="614">
                  <c:v>6.2308000000000003</c:v>
                </c:pt>
                <c:pt idx="615">
                  <c:v>6.2343000000000002</c:v>
                </c:pt>
                <c:pt idx="616">
                  <c:v>6.2234999999999996</c:v>
                </c:pt>
                <c:pt idx="617">
                  <c:v>6.218</c:v>
                </c:pt>
                <c:pt idx="618">
                  <c:v>6.2035999999999998</c:v>
                </c:pt>
                <c:pt idx="619">
                  <c:v>6.1994999999999996</c:v>
                </c:pt>
                <c:pt idx="620">
                  <c:v>6.2100999999999997</c:v>
                </c:pt>
                <c:pt idx="621">
                  <c:v>6.2115</c:v>
                </c:pt>
                <c:pt idx="622">
                  <c:v>6.2035999999999998</c:v>
                </c:pt>
                <c:pt idx="623">
                  <c:v>6.2009999999999996</c:v>
                </c:pt>
                <c:pt idx="624">
                  <c:v>6.1993999999999998</c:v>
                </c:pt>
                <c:pt idx="625">
                  <c:v>6.2023000000000001</c:v>
                </c:pt>
                <c:pt idx="626">
                  <c:v>6.2034000000000002</c:v>
                </c:pt>
                <c:pt idx="627">
                  <c:v>6.2058999999999997</c:v>
                </c:pt>
                <c:pt idx="628">
                  <c:v>6.2074999999999996</c:v>
                </c:pt>
                <c:pt idx="629">
                  <c:v>6.2035</c:v>
                </c:pt>
                <c:pt idx="630">
                  <c:v>6.2032999999999996</c:v>
                </c:pt>
                <c:pt idx="631">
                  <c:v>6.2074999999999996</c:v>
                </c:pt>
                <c:pt idx="632">
                  <c:v>6.2088000000000001</c:v>
                </c:pt>
                <c:pt idx="633">
                  <c:v>6.2024999999999997</c:v>
                </c:pt>
                <c:pt idx="634">
                  <c:v>6.1981999999999999</c:v>
                </c:pt>
                <c:pt idx="635">
                  <c:v>6.1943999999999999</c:v>
                </c:pt>
                <c:pt idx="636">
                  <c:v>6.1913</c:v>
                </c:pt>
                <c:pt idx="637">
                  <c:v>6.1870000000000003</c:v>
                </c:pt>
                <c:pt idx="638">
                  <c:v>6.18</c:v>
                </c:pt>
                <c:pt idx="639">
                  <c:v>6.1711999999999998</c:v>
                </c:pt>
                <c:pt idx="640">
                  <c:v>6.1737000000000002</c:v>
                </c:pt>
                <c:pt idx="641">
                  <c:v>6.1792999999999996</c:v>
                </c:pt>
                <c:pt idx="642">
                  <c:v>6.1779999999999999</c:v>
                </c:pt>
                <c:pt idx="643">
                  <c:v>6.1704999999999997</c:v>
                </c:pt>
                <c:pt idx="644">
                  <c:v>6.1624999999999996</c:v>
                </c:pt>
                <c:pt idx="645">
                  <c:v>6.1618000000000004</c:v>
                </c:pt>
                <c:pt idx="646">
                  <c:v>6.1557000000000004</c:v>
                </c:pt>
                <c:pt idx="647">
                  <c:v>6.1528</c:v>
                </c:pt>
                <c:pt idx="648">
                  <c:v>6.1574999999999998</c:v>
                </c:pt>
                <c:pt idx="649">
                  <c:v>6.1531000000000002</c:v>
                </c:pt>
                <c:pt idx="650">
                  <c:v>6.1574999999999998</c:v>
                </c:pt>
                <c:pt idx="651">
                  <c:v>6.1470000000000002</c:v>
                </c:pt>
                <c:pt idx="652">
                  <c:v>6.1425000000000001</c:v>
                </c:pt>
                <c:pt idx="653">
                  <c:v>6.1425000000000001</c:v>
                </c:pt>
                <c:pt idx="654">
                  <c:v>6.1395</c:v>
                </c:pt>
                <c:pt idx="655">
                  <c:v>6.1509999999999998</c:v>
                </c:pt>
                <c:pt idx="656">
                  <c:v>6.1509999999999998</c:v>
                </c:pt>
                <c:pt idx="657">
                  <c:v>6.1539999999999999</c:v>
                </c:pt>
                <c:pt idx="658">
                  <c:v>6.1521999999999997</c:v>
                </c:pt>
                <c:pt idx="659">
                  <c:v>6.1429999999999998</c:v>
                </c:pt>
                <c:pt idx="660">
                  <c:v>6.1422999999999996</c:v>
                </c:pt>
                <c:pt idx="661">
                  <c:v>6.1429999999999998</c:v>
                </c:pt>
                <c:pt idx="662">
                  <c:v>6.1479999999999997</c:v>
                </c:pt>
                <c:pt idx="663">
                  <c:v>6.1407999999999996</c:v>
                </c:pt>
                <c:pt idx="664">
                  <c:v>6.1383000000000001</c:v>
                </c:pt>
                <c:pt idx="665">
                  <c:v>6.14</c:v>
                </c:pt>
                <c:pt idx="666">
                  <c:v>6.14</c:v>
                </c:pt>
                <c:pt idx="667">
                  <c:v>6.1361999999999997</c:v>
                </c:pt>
                <c:pt idx="668">
                  <c:v>6.1284000000000001</c:v>
                </c:pt>
                <c:pt idx="669">
                  <c:v>6.1295000000000002</c:v>
                </c:pt>
                <c:pt idx="670">
                  <c:v>6.1344000000000003</c:v>
                </c:pt>
                <c:pt idx="671">
                  <c:v>6.1414999999999997</c:v>
                </c:pt>
                <c:pt idx="672">
                  <c:v>6.1459000000000001</c:v>
                </c:pt>
                <c:pt idx="673">
                  <c:v>6.1384999999999996</c:v>
                </c:pt>
                <c:pt idx="674">
                  <c:v>6.14</c:v>
                </c:pt>
                <c:pt idx="675">
                  <c:v>6.1402999999999999</c:v>
                </c:pt>
                <c:pt idx="676">
                  <c:v>6.14</c:v>
                </c:pt>
                <c:pt idx="677">
                  <c:v>6.1368</c:v>
                </c:pt>
                <c:pt idx="678">
                  <c:v>6.1345999999999998</c:v>
                </c:pt>
                <c:pt idx="679">
                  <c:v>6.1355000000000004</c:v>
                </c:pt>
                <c:pt idx="680">
                  <c:v>6.1265999999999998</c:v>
                </c:pt>
                <c:pt idx="681">
                  <c:v>6.1494999999999997</c:v>
                </c:pt>
                <c:pt idx="682">
                  <c:v>6.1379999999999999</c:v>
                </c:pt>
                <c:pt idx="683">
                  <c:v>6.1379999999999999</c:v>
                </c:pt>
                <c:pt idx="684">
                  <c:v>6.1379999999999999</c:v>
                </c:pt>
                <c:pt idx="685">
                  <c:v>6.1384999999999996</c:v>
                </c:pt>
                <c:pt idx="686">
                  <c:v>6.1384999999999996</c:v>
                </c:pt>
                <c:pt idx="687">
                  <c:v>6.1384999999999996</c:v>
                </c:pt>
                <c:pt idx="688">
                  <c:v>6.1384999999999996</c:v>
                </c:pt>
                <c:pt idx="689">
                  <c:v>6.1299000000000001</c:v>
                </c:pt>
                <c:pt idx="690">
                  <c:v>6.1307999999999998</c:v>
                </c:pt>
                <c:pt idx="691">
                  <c:v>6.125</c:v>
                </c:pt>
                <c:pt idx="692">
                  <c:v>6.1249000000000002</c:v>
                </c:pt>
                <c:pt idx="693">
                  <c:v>6.1230000000000002</c:v>
                </c:pt>
                <c:pt idx="694">
                  <c:v>6.1238000000000001</c:v>
                </c:pt>
                <c:pt idx="695">
                  <c:v>6.1233000000000004</c:v>
                </c:pt>
                <c:pt idx="696">
                  <c:v>6.1204999999999998</c:v>
                </c:pt>
                <c:pt idx="697">
                  <c:v>6.1180000000000003</c:v>
                </c:pt>
                <c:pt idx="698">
                  <c:v>6.1189999999999998</c:v>
                </c:pt>
                <c:pt idx="699">
                  <c:v>6.1167999999999996</c:v>
                </c:pt>
                <c:pt idx="700">
                  <c:v>6.1159999999999997</c:v>
                </c:pt>
                <c:pt idx="701">
                  <c:v>6.1130000000000004</c:v>
                </c:pt>
                <c:pt idx="702">
                  <c:v>6.1106999999999996</c:v>
                </c:pt>
                <c:pt idx="703">
                  <c:v>6.1139999999999999</c:v>
                </c:pt>
                <c:pt idx="704">
                  <c:v>6.1124000000000001</c:v>
                </c:pt>
                <c:pt idx="705">
                  <c:v>6.1177999999999999</c:v>
                </c:pt>
                <c:pt idx="706">
                  <c:v>6.1150000000000002</c:v>
                </c:pt>
                <c:pt idx="707">
                  <c:v>6.1135000000000002</c:v>
                </c:pt>
                <c:pt idx="708">
                  <c:v>6.1116999999999999</c:v>
                </c:pt>
                <c:pt idx="709">
                  <c:v>6.1224999999999996</c:v>
                </c:pt>
                <c:pt idx="710">
                  <c:v>6.1189999999999998</c:v>
                </c:pt>
                <c:pt idx="711">
                  <c:v>6.1257000000000001</c:v>
                </c:pt>
                <c:pt idx="712">
                  <c:v>6.1242999999999999</c:v>
                </c:pt>
                <c:pt idx="713">
                  <c:v>6.1289999999999996</c:v>
                </c:pt>
                <c:pt idx="714">
                  <c:v>6.1242000000000001</c:v>
                </c:pt>
                <c:pt idx="715">
                  <c:v>6.1208</c:v>
                </c:pt>
                <c:pt idx="716">
                  <c:v>6.1189999999999998</c:v>
                </c:pt>
                <c:pt idx="717">
                  <c:v>6.1230000000000002</c:v>
                </c:pt>
                <c:pt idx="718">
                  <c:v>6.1243999999999996</c:v>
                </c:pt>
                <c:pt idx="719">
                  <c:v>6.1412000000000004</c:v>
                </c:pt>
                <c:pt idx="720">
                  <c:v>6.1355000000000004</c:v>
                </c:pt>
                <c:pt idx="721">
                  <c:v>6.1386000000000003</c:v>
                </c:pt>
                <c:pt idx="722">
                  <c:v>6.1429</c:v>
                </c:pt>
                <c:pt idx="723">
                  <c:v>6.1515000000000004</c:v>
                </c:pt>
                <c:pt idx="724">
                  <c:v>6.149</c:v>
                </c:pt>
                <c:pt idx="725">
                  <c:v>6.1498999999999997</c:v>
                </c:pt>
                <c:pt idx="726">
                  <c:v>6.1540999999999997</c:v>
                </c:pt>
                <c:pt idx="727">
                  <c:v>6.1497000000000002</c:v>
                </c:pt>
                <c:pt idx="728">
                  <c:v>6.1725000000000003</c:v>
                </c:pt>
                <c:pt idx="729">
                  <c:v>6.1855000000000002</c:v>
                </c:pt>
                <c:pt idx="730">
                  <c:v>6.1763000000000003</c:v>
                </c:pt>
                <c:pt idx="731">
                  <c:v>6.1881000000000004</c:v>
                </c:pt>
                <c:pt idx="732">
                  <c:v>6.1863999999999999</c:v>
                </c:pt>
                <c:pt idx="733">
                  <c:v>6.19</c:v>
                </c:pt>
                <c:pt idx="734">
                  <c:v>6.1890000000000001</c:v>
                </c:pt>
                <c:pt idx="735">
                  <c:v>6.1957000000000004</c:v>
                </c:pt>
                <c:pt idx="736">
                  <c:v>6.2138999999999998</c:v>
                </c:pt>
                <c:pt idx="737">
                  <c:v>6.2195999999999998</c:v>
                </c:pt>
                <c:pt idx="738">
                  <c:v>6.2213000000000003</c:v>
                </c:pt>
                <c:pt idx="739">
                  <c:v>6.2256</c:v>
                </c:pt>
                <c:pt idx="740">
                  <c:v>6.2148000000000003</c:v>
                </c:pt>
                <c:pt idx="741">
                  <c:v>6.2222</c:v>
                </c:pt>
                <c:pt idx="742">
                  <c:v>6.2015000000000002</c:v>
                </c:pt>
                <c:pt idx="743">
                  <c:v>6.2046000000000001</c:v>
                </c:pt>
                <c:pt idx="744">
                  <c:v>6.2046000000000001</c:v>
                </c:pt>
                <c:pt idx="745">
                  <c:v>6.2201000000000004</c:v>
                </c:pt>
                <c:pt idx="746">
                  <c:v>6.2125000000000004</c:v>
                </c:pt>
                <c:pt idx="747">
                  <c:v>6.2126999999999999</c:v>
                </c:pt>
                <c:pt idx="748">
                  <c:v>6.2142999999999997</c:v>
                </c:pt>
                <c:pt idx="749">
                  <c:v>6.2084999999999999</c:v>
                </c:pt>
                <c:pt idx="750">
                  <c:v>6.2027000000000001</c:v>
                </c:pt>
                <c:pt idx="751">
                  <c:v>6.1970000000000001</c:v>
                </c:pt>
                <c:pt idx="752">
                  <c:v>6.1957000000000004</c:v>
                </c:pt>
                <c:pt idx="753">
                  <c:v>6.1870000000000003</c:v>
                </c:pt>
                <c:pt idx="754">
                  <c:v>6.2065000000000001</c:v>
                </c:pt>
                <c:pt idx="755">
                  <c:v>6.2137000000000002</c:v>
                </c:pt>
                <c:pt idx="756">
                  <c:v>6.2111999999999998</c:v>
                </c:pt>
                <c:pt idx="757">
                  <c:v>6.2084999999999999</c:v>
                </c:pt>
                <c:pt idx="758">
                  <c:v>6.2279</c:v>
                </c:pt>
                <c:pt idx="759">
                  <c:v>6.2534999999999998</c:v>
                </c:pt>
                <c:pt idx="760">
                  <c:v>6.2430000000000003</c:v>
                </c:pt>
                <c:pt idx="761">
                  <c:v>6.2474999999999996</c:v>
                </c:pt>
                <c:pt idx="762">
                  <c:v>6.2462999999999997</c:v>
                </c:pt>
                <c:pt idx="763">
                  <c:v>6.2495000000000003</c:v>
                </c:pt>
                <c:pt idx="764">
                  <c:v>6.2594000000000003</c:v>
                </c:pt>
                <c:pt idx="765">
                  <c:v>6.2572999999999999</c:v>
                </c:pt>
                <c:pt idx="766">
                  <c:v>6.2472000000000003</c:v>
                </c:pt>
                <c:pt idx="767">
                  <c:v>6.2515999999999998</c:v>
                </c:pt>
                <c:pt idx="768">
                  <c:v>6.2416999999999998</c:v>
                </c:pt>
                <c:pt idx="769">
                  <c:v>6.2466999999999997</c:v>
                </c:pt>
                <c:pt idx="770">
                  <c:v>6.2404999999999999</c:v>
                </c:pt>
                <c:pt idx="771">
                  <c:v>6.2422000000000004</c:v>
                </c:pt>
                <c:pt idx="772">
                  <c:v>6.2439999999999998</c:v>
                </c:pt>
                <c:pt idx="773">
                  <c:v>6.2398999999999996</c:v>
                </c:pt>
                <c:pt idx="774">
                  <c:v>6.2545999999999999</c:v>
                </c:pt>
                <c:pt idx="775">
                  <c:v>6.2545999999999999</c:v>
                </c:pt>
                <c:pt idx="776">
                  <c:v>6.2545999999999999</c:v>
                </c:pt>
                <c:pt idx="777">
                  <c:v>6.2545999999999999</c:v>
                </c:pt>
                <c:pt idx="778">
                  <c:v>6.2545999999999999</c:v>
                </c:pt>
                <c:pt idx="779">
                  <c:v>6.2545999999999999</c:v>
                </c:pt>
                <c:pt idx="780">
                  <c:v>6.2591000000000001</c:v>
                </c:pt>
                <c:pt idx="781">
                  <c:v>6.2584</c:v>
                </c:pt>
                <c:pt idx="782">
                  <c:v>6.2694999999999999</c:v>
                </c:pt>
                <c:pt idx="783">
                  <c:v>6.2720000000000002</c:v>
                </c:pt>
                <c:pt idx="784">
                  <c:v>6.2740999999999998</c:v>
                </c:pt>
                <c:pt idx="785">
                  <c:v>6.2701000000000002</c:v>
                </c:pt>
                <c:pt idx="786">
                  <c:v>6.2657999999999996</c:v>
                </c:pt>
                <c:pt idx="787">
                  <c:v>6.2619999999999996</c:v>
                </c:pt>
                <c:pt idx="788">
                  <c:v>6.2634999999999996</c:v>
                </c:pt>
                <c:pt idx="789">
                  <c:v>6.2614999999999998</c:v>
                </c:pt>
                <c:pt idx="790">
                  <c:v>6.2613000000000003</c:v>
                </c:pt>
                <c:pt idx="791">
                  <c:v>6.2614000000000001</c:v>
                </c:pt>
                <c:pt idx="792">
                  <c:v>6.2584999999999997</c:v>
                </c:pt>
                <c:pt idx="793">
                  <c:v>6.2619999999999996</c:v>
                </c:pt>
                <c:pt idx="794">
                  <c:v>6.2489999999999997</c:v>
                </c:pt>
                <c:pt idx="795">
                  <c:v>6.2289000000000003</c:v>
                </c:pt>
                <c:pt idx="796">
                  <c:v>6.1955</c:v>
                </c:pt>
                <c:pt idx="797">
                  <c:v>6.2037000000000004</c:v>
                </c:pt>
                <c:pt idx="798">
                  <c:v>6.2134999999999998</c:v>
                </c:pt>
                <c:pt idx="799">
                  <c:v>6.2046000000000001</c:v>
                </c:pt>
                <c:pt idx="800">
                  <c:v>6.2115999999999998</c:v>
                </c:pt>
                <c:pt idx="801">
                  <c:v>6.2103000000000002</c:v>
                </c:pt>
                <c:pt idx="802">
                  <c:v>6.2145000000000001</c:v>
                </c:pt>
                <c:pt idx="803">
                  <c:v>6.2065000000000001</c:v>
                </c:pt>
                <c:pt idx="804">
                  <c:v>6.1989999999999998</c:v>
                </c:pt>
                <c:pt idx="805">
                  <c:v>6.1976000000000004</c:v>
                </c:pt>
                <c:pt idx="806">
                  <c:v>6.1967999999999996</c:v>
                </c:pt>
                <c:pt idx="807">
                  <c:v>6.1929999999999996</c:v>
                </c:pt>
                <c:pt idx="808">
                  <c:v>6.1929999999999996</c:v>
                </c:pt>
                <c:pt idx="809">
                  <c:v>6.1955</c:v>
                </c:pt>
                <c:pt idx="810">
                  <c:v>6.202</c:v>
                </c:pt>
                <c:pt idx="811">
                  <c:v>6.2050000000000001</c:v>
                </c:pt>
                <c:pt idx="812">
                  <c:v>6.2081999999999997</c:v>
                </c:pt>
                <c:pt idx="813">
                  <c:v>6.2152000000000003</c:v>
                </c:pt>
                <c:pt idx="814">
                  <c:v>6.2112999999999996</c:v>
                </c:pt>
                <c:pt idx="815">
                  <c:v>6.2037000000000004</c:v>
                </c:pt>
                <c:pt idx="816">
                  <c:v>6.1947000000000001</c:v>
                </c:pt>
                <c:pt idx="817">
                  <c:v>6.1976000000000004</c:v>
                </c:pt>
                <c:pt idx="818">
                  <c:v>6.2013999999999996</c:v>
                </c:pt>
                <c:pt idx="819">
                  <c:v>6.2009999999999996</c:v>
                </c:pt>
                <c:pt idx="820">
                  <c:v>6.1927000000000003</c:v>
                </c:pt>
                <c:pt idx="821">
                  <c:v>6.1974999999999998</c:v>
                </c:pt>
                <c:pt idx="822">
                  <c:v>6.1929999999999996</c:v>
                </c:pt>
                <c:pt idx="823">
                  <c:v>6.2184999999999997</c:v>
                </c:pt>
                <c:pt idx="824">
                  <c:v>6.2035</c:v>
                </c:pt>
                <c:pt idx="825">
                  <c:v>6.1989000000000001</c:v>
                </c:pt>
                <c:pt idx="826">
                  <c:v>6.2018000000000004</c:v>
                </c:pt>
                <c:pt idx="827">
                  <c:v>6.2018000000000004</c:v>
                </c:pt>
                <c:pt idx="828">
                  <c:v>6.2084999999999999</c:v>
                </c:pt>
                <c:pt idx="829">
                  <c:v>6.2058</c:v>
                </c:pt>
                <c:pt idx="830">
                  <c:v>6.2000999999999999</c:v>
                </c:pt>
                <c:pt idx="831">
                  <c:v>6.2062999999999997</c:v>
                </c:pt>
                <c:pt idx="832">
                  <c:v>6.2084000000000001</c:v>
                </c:pt>
                <c:pt idx="833">
                  <c:v>6.2085999999999997</c:v>
                </c:pt>
                <c:pt idx="834">
                  <c:v>6.2085999999999997</c:v>
                </c:pt>
                <c:pt idx="835">
                  <c:v>6.2042999999999999</c:v>
                </c:pt>
                <c:pt idx="836">
                  <c:v>6.2012999999999998</c:v>
                </c:pt>
                <c:pt idx="837">
                  <c:v>6.2050999999999998</c:v>
                </c:pt>
                <c:pt idx="838">
                  <c:v>6.2041000000000004</c:v>
                </c:pt>
                <c:pt idx="839">
                  <c:v>6.2064000000000004</c:v>
                </c:pt>
                <c:pt idx="840">
                  <c:v>6.2035999999999998</c:v>
                </c:pt>
                <c:pt idx="841">
                  <c:v>6.1958000000000002</c:v>
                </c:pt>
                <c:pt idx="842">
                  <c:v>6.1971999999999996</c:v>
                </c:pt>
                <c:pt idx="843">
                  <c:v>6.2038000000000002</c:v>
                </c:pt>
                <c:pt idx="844">
                  <c:v>6.2011000000000003</c:v>
                </c:pt>
                <c:pt idx="845">
                  <c:v>6.2001999999999997</c:v>
                </c:pt>
                <c:pt idx="846">
                  <c:v>6.1980000000000004</c:v>
                </c:pt>
                <c:pt idx="847">
                  <c:v>6.1985000000000001</c:v>
                </c:pt>
                <c:pt idx="848">
                  <c:v>6.1980000000000004</c:v>
                </c:pt>
                <c:pt idx="849">
                  <c:v>6.1976000000000004</c:v>
                </c:pt>
                <c:pt idx="850">
                  <c:v>6.2005999999999997</c:v>
                </c:pt>
                <c:pt idx="851">
                  <c:v>6.2023999999999999</c:v>
                </c:pt>
                <c:pt idx="852">
                  <c:v>6.2053000000000003</c:v>
                </c:pt>
                <c:pt idx="853">
                  <c:v>6.2046999999999999</c:v>
                </c:pt>
                <c:pt idx="854">
                  <c:v>6.2054999999999998</c:v>
                </c:pt>
                <c:pt idx="855">
                  <c:v>6.2065000000000001</c:v>
                </c:pt>
                <c:pt idx="856">
                  <c:v>6.2081</c:v>
                </c:pt>
                <c:pt idx="857">
                  <c:v>6.2080000000000002</c:v>
                </c:pt>
                <c:pt idx="858">
                  <c:v>6.2084999999999999</c:v>
                </c:pt>
                <c:pt idx="859">
                  <c:v>6.2085999999999997</c:v>
                </c:pt>
                <c:pt idx="860">
                  <c:v>6.2074999999999996</c:v>
                </c:pt>
                <c:pt idx="861">
                  <c:v>6.2084999999999999</c:v>
                </c:pt>
                <c:pt idx="862">
                  <c:v>6.2084999999999999</c:v>
                </c:pt>
                <c:pt idx="863">
                  <c:v>6.2065999999999999</c:v>
                </c:pt>
                <c:pt idx="864">
                  <c:v>6.2061000000000002</c:v>
                </c:pt>
                <c:pt idx="865">
                  <c:v>6.2084000000000001</c:v>
                </c:pt>
                <c:pt idx="866">
                  <c:v>6.2080000000000002</c:v>
                </c:pt>
                <c:pt idx="867">
                  <c:v>6.2084999999999999</c:v>
                </c:pt>
                <c:pt idx="868">
                  <c:v>6.2</c:v>
                </c:pt>
                <c:pt idx="869">
                  <c:v>6.2008000000000001</c:v>
                </c:pt>
                <c:pt idx="870">
                  <c:v>6.2043999999999997</c:v>
                </c:pt>
                <c:pt idx="871">
                  <c:v>6.2088999999999999</c:v>
                </c:pt>
                <c:pt idx="872">
                  <c:v>6.2096999999999998</c:v>
                </c:pt>
                <c:pt idx="873">
                  <c:v>6.2087000000000003</c:v>
                </c:pt>
                <c:pt idx="874">
                  <c:v>6.2085999999999997</c:v>
                </c:pt>
                <c:pt idx="875">
                  <c:v>6.2092000000000001</c:v>
                </c:pt>
                <c:pt idx="876">
                  <c:v>6.2081</c:v>
                </c:pt>
                <c:pt idx="877">
                  <c:v>6.2088000000000001</c:v>
                </c:pt>
                <c:pt idx="878">
                  <c:v>6.2081999999999997</c:v>
                </c:pt>
                <c:pt idx="879">
                  <c:v>6.2093999999999996</c:v>
                </c:pt>
                <c:pt idx="880">
                  <c:v>6.2084999999999999</c:v>
                </c:pt>
                <c:pt idx="881">
                  <c:v>6.2095000000000002</c:v>
                </c:pt>
                <c:pt idx="882">
                  <c:v>6.2095000000000002</c:v>
                </c:pt>
                <c:pt idx="883">
                  <c:v>6.2092999999999998</c:v>
                </c:pt>
                <c:pt idx="884">
                  <c:v>6.2091000000000003</c:v>
                </c:pt>
                <c:pt idx="885">
                  <c:v>6.2095000000000002</c:v>
                </c:pt>
                <c:pt idx="886">
                  <c:v>6.2091000000000003</c:v>
                </c:pt>
                <c:pt idx="887">
                  <c:v>6.2084000000000001</c:v>
                </c:pt>
                <c:pt idx="888">
                  <c:v>6.2088999999999999</c:v>
                </c:pt>
                <c:pt idx="889">
                  <c:v>6.2096</c:v>
                </c:pt>
                <c:pt idx="890">
                  <c:v>6.2096999999999998</c:v>
                </c:pt>
                <c:pt idx="891">
                  <c:v>6.2087000000000003</c:v>
                </c:pt>
                <c:pt idx="892">
                  <c:v>6.2085999999999997</c:v>
                </c:pt>
                <c:pt idx="893">
                  <c:v>6.2096</c:v>
                </c:pt>
                <c:pt idx="894">
                  <c:v>6.2096</c:v>
                </c:pt>
                <c:pt idx="895">
                  <c:v>6.2087000000000003</c:v>
                </c:pt>
                <c:pt idx="896">
                  <c:v>6.2093999999999996</c:v>
                </c:pt>
                <c:pt idx="897">
                  <c:v>6.3231999999999999</c:v>
                </c:pt>
                <c:pt idx="898">
                  <c:v>6.3845000000000001</c:v>
                </c:pt>
                <c:pt idx="899">
                  <c:v>6.3982000000000001</c:v>
                </c:pt>
                <c:pt idx="900">
                  <c:v>6.3907999999999996</c:v>
                </c:pt>
                <c:pt idx="901">
                  <c:v>6.3936999999999999</c:v>
                </c:pt>
                <c:pt idx="902">
                  <c:v>6.3928000000000003</c:v>
                </c:pt>
                <c:pt idx="903">
                  <c:v>6.3956</c:v>
                </c:pt>
                <c:pt idx="904">
                  <c:v>6.3875000000000002</c:v>
                </c:pt>
                <c:pt idx="905">
                  <c:v>6.3887</c:v>
                </c:pt>
                <c:pt idx="906">
                  <c:v>6.4028999999999998</c:v>
                </c:pt>
                <c:pt idx="907">
                  <c:v>6.4122000000000003</c:v>
                </c:pt>
                <c:pt idx="908">
                  <c:v>6.4082999999999997</c:v>
                </c:pt>
                <c:pt idx="909">
                  <c:v>6.4053000000000004</c:v>
                </c:pt>
                <c:pt idx="910">
                  <c:v>6.3890000000000002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D6-4D17-AF4B-4980A0CCF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609568"/>
        <c:axId val="749613504"/>
      </c:lineChart>
      <c:lineChart>
        <c:grouping val="standard"/>
        <c:varyColors val="0"/>
        <c:ser>
          <c:idx val="1"/>
          <c:order val="1"/>
          <c:tx>
            <c:v>Indian Rupee / Exchange Rates</c:v>
          </c:tx>
          <c:spPr>
            <a:ln>
              <a:solidFill>
                <a:srgbClr val="993366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cat>
            <c:numRef>
              <c:f>Data!$A$2:$A$912</c:f>
              <c:numCache>
                <c:formatCode>d\-mmm\-yy</c:formatCode>
                <c:ptCount val="911"/>
                <c:pt idx="0">
                  <c:v>40911</c:v>
                </c:pt>
                <c:pt idx="1">
                  <c:v>40912</c:v>
                </c:pt>
                <c:pt idx="2">
                  <c:v>40913</c:v>
                </c:pt>
                <c:pt idx="3">
                  <c:v>40914</c:v>
                </c:pt>
                <c:pt idx="4">
                  <c:v>40917</c:v>
                </c:pt>
                <c:pt idx="5">
                  <c:v>40918</c:v>
                </c:pt>
                <c:pt idx="6">
                  <c:v>40919</c:v>
                </c:pt>
                <c:pt idx="7">
                  <c:v>40920</c:v>
                </c:pt>
                <c:pt idx="8">
                  <c:v>40921</c:v>
                </c:pt>
                <c:pt idx="9">
                  <c:v>40925</c:v>
                </c:pt>
                <c:pt idx="10">
                  <c:v>40926</c:v>
                </c:pt>
                <c:pt idx="11">
                  <c:v>40927</c:v>
                </c:pt>
                <c:pt idx="12">
                  <c:v>40928</c:v>
                </c:pt>
                <c:pt idx="13">
                  <c:v>40931</c:v>
                </c:pt>
                <c:pt idx="14">
                  <c:v>40932</c:v>
                </c:pt>
                <c:pt idx="15">
                  <c:v>40933</c:v>
                </c:pt>
                <c:pt idx="16">
                  <c:v>40934</c:v>
                </c:pt>
                <c:pt idx="17">
                  <c:v>40935</c:v>
                </c:pt>
                <c:pt idx="18">
                  <c:v>40938</c:v>
                </c:pt>
                <c:pt idx="19">
                  <c:v>40939</c:v>
                </c:pt>
                <c:pt idx="20">
                  <c:v>40940</c:v>
                </c:pt>
                <c:pt idx="21">
                  <c:v>40941</c:v>
                </c:pt>
                <c:pt idx="22">
                  <c:v>40942</c:v>
                </c:pt>
                <c:pt idx="23">
                  <c:v>40945</c:v>
                </c:pt>
                <c:pt idx="24">
                  <c:v>40946</c:v>
                </c:pt>
                <c:pt idx="25">
                  <c:v>40947</c:v>
                </c:pt>
                <c:pt idx="26">
                  <c:v>40948</c:v>
                </c:pt>
                <c:pt idx="27">
                  <c:v>40949</c:v>
                </c:pt>
                <c:pt idx="28">
                  <c:v>40952</c:v>
                </c:pt>
                <c:pt idx="29">
                  <c:v>40953</c:v>
                </c:pt>
                <c:pt idx="30">
                  <c:v>40954</c:v>
                </c:pt>
                <c:pt idx="31">
                  <c:v>40955</c:v>
                </c:pt>
                <c:pt idx="32">
                  <c:v>40956</c:v>
                </c:pt>
                <c:pt idx="33">
                  <c:v>40960</c:v>
                </c:pt>
                <c:pt idx="34">
                  <c:v>40961</c:v>
                </c:pt>
                <c:pt idx="35">
                  <c:v>40962</c:v>
                </c:pt>
                <c:pt idx="36">
                  <c:v>40963</c:v>
                </c:pt>
                <c:pt idx="37">
                  <c:v>40966</c:v>
                </c:pt>
                <c:pt idx="38">
                  <c:v>40967</c:v>
                </c:pt>
                <c:pt idx="39">
                  <c:v>40968</c:v>
                </c:pt>
                <c:pt idx="40">
                  <c:v>40969</c:v>
                </c:pt>
                <c:pt idx="41">
                  <c:v>40970</c:v>
                </c:pt>
                <c:pt idx="42">
                  <c:v>40973</c:v>
                </c:pt>
                <c:pt idx="43">
                  <c:v>40974</c:v>
                </c:pt>
                <c:pt idx="44">
                  <c:v>40975</c:v>
                </c:pt>
                <c:pt idx="45">
                  <c:v>40976</c:v>
                </c:pt>
                <c:pt idx="46">
                  <c:v>40977</c:v>
                </c:pt>
                <c:pt idx="47">
                  <c:v>40980</c:v>
                </c:pt>
                <c:pt idx="48">
                  <c:v>40981</c:v>
                </c:pt>
                <c:pt idx="49">
                  <c:v>40982</c:v>
                </c:pt>
                <c:pt idx="50">
                  <c:v>40983</c:v>
                </c:pt>
                <c:pt idx="51">
                  <c:v>40984</c:v>
                </c:pt>
                <c:pt idx="52">
                  <c:v>40987</c:v>
                </c:pt>
                <c:pt idx="53">
                  <c:v>40988</c:v>
                </c:pt>
                <c:pt idx="54">
                  <c:v>40989</c:v>
                </c:pt>
                <c:pt idx="55">
                  <c:v>40990</c:v>
                </c:pt>
                <c:pt idx="56">
                  <c:v>40991</c:v>
                </c:pt>
                <c:pt idx="57">
                  <c:v>40994</c:v>
                </c:pt>
                <c:pt idx="58">
                  <c:v>40995</c:v>
                </c:pt>
                <c:pt idx="59">
                  <c:v>40996</c:v>
                </c:pt>
                <c:pt idx="60">
                  <c:v>40997</c:v>
                </c:pt>
                <c:pt idx="61">
                  <c:v>40998</c:v>
                </c:pt>
                <c:pt idx="62">
                  <c:v>41001</c:v>
                </c:pt>
                <c:pt idx="63">
                  <c:v>41002</c:v>
                </c:pt>
                <c:pt idx="64">
                  <c:v>41003</c:v>
                </c:pt>
                <c:pt idx="65">
                  <c:v>41004</c:v>
                </c:pt>
                <c:pt idx="66">
                  <c:v>41005</c:v>
                </c:pt>
                <c:pt idx="67">
                  <c:v>41008</c:v>
                </c:pt>
                <c:pt idx="68">
                  <c:v>41009</c:v>
                </c:pt>
                <c:pt idx="69">
                  <c:v>41010</c:v>
                </c:pt>
                <c:pt idx="70">
                  <c:v>41011</c:v>
                </c:pt>
                <c:pt idx="71">
                  <c:v>41012</c:v>
                </c:pt>
                <c:pt idx="72">
                  <c:v>41015</c:v>
                </c:pt>
                <c:pt idx="73">
                  <c:v>41016</c:v>
                </c:pt>
                <c:pt idx="74">
                  <c:v>41017</c:v>
                </c:pt>
                <c:pt idx="75">
                  <c:v>41018</c:v>
                </c:pt>
                <c:pt idx="76">
                  <c:v>41019</c:v>
                </c:pt>
                <c:pt idx="77">
                  <c:v>41022</c:v>
                </c:pt>
                <c:pt idx="78">
                  <c:v>41023</c:v>
                </c:pt>
                <c:pt idx="79">
                  <c:v>41024</c:v>
                </c:pt>
                <c:pt idx="80">
                  <c:v>41025</c:v>
                </c:pt>
                <c:pt idx="81">
                  <c:v>41026</c:v>
                </c:pt>
                <c:pt idx="82">
                  <c:v>41029</c:v>
                </c:pt>
                <c:pt idx="83">
                  <c:v>41030</c:v>
                </c:pt>
                <c:pt idx="84">
                  <c:v>41031</c:v>
                </c:pt>
                <c:pt idx="85">
                  <c:v>41032</c:v>
                </c:pt>
                <c:pt idx="86">
                  <c:v>41033</c:v>
                </c:pt>
                <c:pt idx="87">
                  <c:v>41036</c:v>
                </c:pt>
                <c:pt idx="88">
                  <c:v>41037</c:v>
                </c:pt>
                <c:pt idx="89">
                  <c:v>41038</c:v>
                </c:pt>
                <c:pt idx="90">
                  <c:v>41039</c:v>
                </c:pt>
                <c:pt idx="91">
                  <c:v>41040</c:v>
                </c:pt>
                <c:pt idx="92">
                  <c:v>41043</c:v>
                </c:pt>
                <c:pt idx="93">
                  <c:v>41044</c:v>
                </c:pt>
                <c:pt idx="94">
                  <c:v>41045</c:v>
                </c:pt>
                <c:pt idx="95">
                  <c:v>41046</c:v>
                </c:pt>
                <c:pt idx="96">
                  <c:v>41047</c:v>
                </c:pt>
                <c:pt idx="97">
                  <c:v>41050</c:v>
                </c:pt>
                <c:pt idx="98">
                  <c:v>41051</c:v>
                </c:pt>
                <c:pt idx="99">
                  <c:v>41052</c:v>
                </c:pt>
                <c:pt idx="100">
                  <c:v>41053</c:v>
                </c:pt>
                <c:pt idx="101">
                  <c:v>41054</c:v>
                </c:pt>
                <c:pt idx="102">
                  <c:v>41058</c:v>
                </c:pt>
                <c:pt idx="103">
                  <c:v>41059</c:v>
                </c:pt>
                <c:pt idx="104">
                  <c:v>41060</c:v>
                </c:pt>
                <c:pt idx="105">
                  <c:v>41061</c:v>
                </c:pt>
                <c:pt idx="106">
                  <c:v>41064</c:v>
                </c:pt>
                <c:pt idx="107">
                  <c:v>41065</c:v>
                </c:pt>
                <c:pt idx="108">
                  <c:v>41066</c:v>
                </c:pt>
                <c:pt idx="109">
                  <c:v>41067</c:v>
                </c:pt>
                <c:pt idx="110">
                  <c:v>41068</c:v>
                </c:pt>
                <c:pt idx="111">
                  <c:v>41071</c:v>
                </c:pt>
                <c:pt idx="112">
                  <c:v>41072</c:v>
                </c:pt>
                <c:pt idx="113">
                  <c:v>41073</c:v>
                </c:pt>
                <c:pt idx="114">
                  <c:v>41074</c:v>
                </c:pt>
                <c:pt idx="115">
                  <c:v>41075</c:v>
                </c:pt>
                <c:pt idx="116">
                  <c:v>41078</c:v>
                </c:pt>
                <c:pt idx="117">
                  <c:v>41079</c:v>
                </c:pt>
                <c:pt idx="118">
                  <c:v>41080</c:v>
                </c:pt>
                <c:pt idx="119">
                  <c:v>41081</c:v>
                </c:pt>
                <c:pt idx="120">
                  <c:v>41082</c:v>
                </c:pt>
                <c:pt idx="121">
                  <c:v>41085</c:v>
                </c:pt>
                <c:pt idx="122">
                  <c:v>41086</c:v>
                </c:pt>
                <c:pt idx="123">
                  <c:v>41087</c:v>
                </c:pt>
                <c:pt idx="124">
                  <c:v>41088</c:v>
                </c:pt>
                <c:pt idx="125">
                  <c:v>41089</c:v>
                </c:pt>
                <c:pt idx="126">
                  <c:v>41092</c:v>
                </c:pt>
                <c:pt idx="127">
                  <c:v>41093</c:v>
                </c:pt>
                <c:pt idx="128">
                  <c:v>41095</c:v>
                </c:pt>
                <c:pt idx="129">
                  <c:v>41096</c:v>
                </c:pt>
                <c:pt idx="130">
                  <c:v>41099</c:v>
                </c:pt>
                <c:pt idx="131">
                  <c:v>41100</c:v>
                </c:pt>
                <c:pt idx="132">
                  <c:v>41101</c:v>
                </c:pt>
                <c:pt idx="133">
                  <c:v>41102</c:v>
                </c:pt>
                <c:pt idx="134">
                  <c:v>41103</c:v>
                </c:pt>
                <c:pt idx="135">
                  <c:v>41106</c:v>
                </c:pt>
                <c:pt idx="136">
                  <c:v>41107</c:v>
                </c:pt>
                <c:pt idx="137">
                  <c:v>41108</c:v>
                </c:pt>
                <c:pt idx="138">
                  <c:v>41109</c:v>
                </c:pt>
                <c:pt idx="139">
                  <c:v>41110</c:v>
                </c:pt>
                <c:pt idx="140">
                  <c:v>41113</c:v>
                </c:pt>
                <c:pt idx="141">
                  <c:v>41114</c:v>
                </c:pt>
                <c:pt idx="142">
                  <c:v>41115</c:v>
                </c:pt>
                <c:pt idx="143">
                  <c:v>41116</c:v>
                </c:pt>
                <c:pt idx="144">
                  <c:v>41117</c:v>
                </c:pt>
                <c:pt idx="145">
                  <c:v>41120</c:v>
                </c:pt>
                <c:pt idx="146">
                  <c:v>41121</c:v>
                </c:pt>
                <c:pt idx="147">
                  <c:v>41122</c:v>
                </c:pt>
                <c:pt idx="148">
                  <c:v>41123</c:v>
                </c:pt>
                <c:pt idx="149">
                  <c:v>41124</c:v>
                </c:pt>
                <c:pt idx="150">
                  <c:v>41127</c:v>
                </c:pt>
                <c:pt idx="151">
                  <c:v>41128</c:v>
                </c:pt>
                <c:pt idx="152">
                  <c:v>41129</c:v>
                </c:pt>
                <c:pt idx="153">
                  <c:v>41130</c:v>
                </c:pt>
                <c:pt idx="154">
                  <c:v>41131</c:v>
                </c:pt>
                <c:pt idx="155">
                  <c:v>41134</c:v>
                </c:pt>
                <c:pt idx="156">
                  <c:v>41135</c:v>
                </c:pt>
                <c:pt idx="157">
                  <c:v>41136</c:v>
                </c:pt>
                <c:pt idx="158">
                  <c:v>41137</c:v>
                </c:pt>
                <c:pt idx="159">
                  <c:v>41138</c:v>
                </c:pt>
                <c:pt idx="160">
                  <c:v>41141</c:v>
                </c:pt>
                <c:pt idx="161">
                  <c:v>41142</c:v>
                </c:pt>
                <c:pt idx="162">
                  <c:v>41143</c:v>
                </c:pt>
                <c:pt idx="163">
                  <c:v>41144</c:v>
                </c:pt>
                <c:pt idx="164">
                  <c:v>41145</c:v>
                </c:pt>
                <c:pt idx="165">
                  <c:v>41148</c:v>
                </c:pt>
                <c:pt idx="166">
                  <c:v>41149</c:v>
                </c:pt>
                <c:pt idx="167">
                  <c:v>41150</c:v>
                </c:pt>
                <c:pt idx="168">
                  <c:v>41151</c:v>
                </c:pt>
                <c:pt idx="169">
                  <c:v>41152</c:v>
                </c:pt>
                <c:pt idx="170">
                  <c:v>41156</c:v>
                </c:pt>
                <c:pt idx="171">
                  <c:v>41157</c:v>
                </c:pt>
                <c:pt idx="172">
                  <c:v>41158</c:v>
                </c:pt>
                <c:pt idx="173">
                  <c:v>41159</c:v>
                </c:pt>
                <c:pt idx="174">
                  <c:v>41162</c:v>
                </c:pt>
                <c:pt idx="175">
                  <c:v>41163</c:v>
                </c:pt>
                <c:pt idx="176">
                  <c:v>41164</c:v>
                </c:pt>
                <c:pt idx="177">
                  <c:v>41165</c:v>
                </c:pt>
                <c:pt idx="178">
                  <c:v>41166</c:v>
                </c:pt>
                <c:pt idx="179">
                  <c:v>41169</c:v>
                </c:pt>
                <c:pt idx="180">
                  <c:v>41170</c:v>
                </c:pt>
                <c:pt idx="181">
                  <c:v>41171</c:v>
                </c:pt>
                <c:pt idx="182">
                  <c:v>41172</c:v>
                </c:pt>
                <c:pt idx="183">
                  <c:v>41173</c:v>
                </c:pt>
                <c:pt idx="184">
                  <c:v>41176</c:v>
                </c:pt>
                <c:pt idx="185">
                  <c:v>41177</c:v>
                </c:pt>
                <c:pt idx="186">
                  <c:v>41178</c:v>
                </c:pt>
                <c:pt idx="187">
                  <c:v>41179</c:v>
                </c:pt>
                <c:pt idx="188">
                  <c:v>41180</c:v>
                </c:pt>
                <c:pt idx="189">
                  <c:v>41183</c:v>
                </c:pt>
                <c:pt idx="190">
                  <c:v>41184</c:v>
                </c:pt>
                <c:pt idx="191">
                  <c:v>41185</c:v>
                </c:pt>
                <c:pt idx="192">
                  <c:v>41186</c:v>
                </c:pt>
                <c:pt idx="193">
                  <c:v>41187</c:v>
                </c:pt>
                <c:pt idx="194">
                  <c:v>41191</c:v>
                </c:pt>
                <c:pt idx="195">
                  <c:v>41192</c:v>
                </c:pt>
                <c:pt idx="196">
                  <c:v>41193</c:v>
                </c:pt>
                <c:pt idx="197">
                  <c:v>41194</c:v>
                </c:pt>
                <c:pt idx="198">
                  <c:v>41197</c:v>
                </c:pt>
                <c:pt idx="199">
                  <c:v>41198</c:v>
                </c:pt>
                <c:pt idx="200">
                  <c:v>41199</c:v>
                </c:pt>
                <c:pt idx="201">
                  <c:v>41200</c:v>
                </c:pt>
                <c:pt idx="202">
                  <c:v>41201</c:v>
                </c:pt>
                <c:pt idx="203">
                  <c:v>41204</c:v>
                </c:pt>
                <c:pt idx="204">
                  <c:v>41205</c:v>
                </c:pt>
                <c:pt idx="205">
                  <c:v>41206</c:v>
                </c:pt>
                <c:pt idx="206">
                  <c:v>41207</c:v>
                </c:pt>
                <c:pt idx="207">
                  <c:v>41208</c:v>
                </c:pt>
                <c:pt idx="208">
                  <c:v>41211</c:v>
                </c:pt>
                <c:pt idx="209">
                  <c:v>41212</c:v>
                </c:pt>
                <c:pt idx="210">
                  <c:v>41213</c:v>
                </c:pt>
                <c:pt idx="211">
                  <c:v>41214</c:v>
                </c:pt>
                <c:pt idx="212">
                  <c:v>41215</c:v>
                </c:pt>
                <c:pt idx="213">
                  <c:v>41218</c:v>
                </c:pt>
                <c:pt idx="214">
                  <c:v>41219</c:v>
                </c:pt>
                <c:pt idx="215">
                  <c:v>41220</c:v>
                </c:pt>
                <c:pt idx="216">
                  <c:v>41221</c:v>
                </c:pt>
                <c:pt idx="217">
                  <c:v>41222</c:v>
                </c:pt>
                <c:pt idx="218">
                  <c:v>41226</c:v>
                </c:pt>
                <c:pt idx="219">
                  <c:v>41227</c:v>
                </c:pt>
                <c:pt idx="220">
                  <c:v>41228</c:v>
                </c:pt>
                <c:pt idx="221">
                  <c:v>41229</c:v>
                </c:pt>
                <c:pt idx="222">
                  <c:v>41232</c:v>
                </c:pt>
                <c:pt idx="223">
                  <c:v>41233</c:v>
                </c:pt>
                <c:pt idx="224">
                  <c:v>41234</c:v>
                </c:pt>
                <c:pt idx="225">
                  <c:v>41236</c:v>
                </c:pt>
                <c:pt idx="226">
                  <c:v>41239</c:v>
                </c:pt>
                <c:pt idx="227">
                  <c:v>41240</c:v>
                </c:pt>
                <c:pt idx="228">
                  <c:v>41241</c:v>
                </c:pt>
                <c:pt idx="229">
                  <c:v>41242</c:v>
                </c:pt>
                <c:pt idx="230">
                  <c:v>41243</c:v>
                </c:pt>
                <c:pt idx="231">
                  <c:v>41246</c:v>
                </c:pt>
                <c:pt idx="232">
                  <c:v>41247</c:v>
                </c:pt>
                <c:pt idx="233">
                  <c:v>41248</c:v>
                </c:pt>
                <c:pt idx="234">
                  <c:v>41249</c:v>
                </c:pt>
                <c:pt idx="235">
                  <c:v>41250</c:v>
                </c:pt>
                <c:pt idx="236">
                  <c:v>41253</c:v>
                </c:pt>
                <c:pt idx="237">
                  <c:v>41254</c:v>
                </c:pt>
                <c:pt idx="238">
                  <c:v>41255</c:v>
                </c:pt>
                <c:pt idx="239">
                  <c:v>41256</c:v>
                </c:pt>
                <c:pt idx="240">
                  <c:v>41257</c:v>
                </c:pt>
                <c:pt idx="241">
                  <c:v>41260</c:v>
                </c:pt>
                <c:pt idx="242">
                  <c:v>41261</c:v>
                </c:pt>
                <c:pt idx="243">
                  <c:v>41262</c:v>
                </c:pt>
                <c:pt idx="244">
                  <c:v>41263</c:v>
                </c:pt>
                <c:pt idx="245">
                  <c:v>41264</c:v>
                </c:pt>
                <c:pt idx="246">
                  <c:v>41267</c:v>
                </c:pt>
                <c:pt idx="247">
                  <c:v>41269</c:v>
                </c:pt>
                <c:pt idx="248">
                  <c:v>41270</c:v>
                </c:pt>
                <c:pt idx="249">
                  <c:v>41271</c:v>
                </c:pt>
                <c:pt idx="250">
                  <c:v>41274</c:v>
                </c:pt>
                <c:pt idx="251">
                  <c:v>41276</c:v>
                </c:pt>
                <c:pt idx="252">
                  <c:v>41277</c:v>
                </c:pt>
                <c:pt idx="253">
                  <c:v>41278</c:v>
                </c:pt>
                <c:pt idx="254">
                  <c:v>41281</c:v>
                </c:pt>
                <c:pt idx="255">
                  <c:v>41282</c:v>
                </c:pt>
                <c:pt idx="256">
                  <c:v>41283</c:v>
                </c:pt>
                <c:pt idx="257">
                  <c:v>41284</c:v>
                </c:pt>
                <c:pt idx="258">
                  <c:v>41285</c:v>
                </c:pt>
                <c:pt idx="259">
                  <c:v>41288</c:v>
                </c:pt>
                <c:pt idx="260">
                  <c:v>41289</c:v>
                </c:pt>
                <c:pt idx="261">
                  <c:v>41290</c:v>
                </c:pt>
                <c:pt idx="262">
                  <c:v>41291</c:v>
                </c:pt>
                <c:pt idx="263">
                  <c:v>41292</c:v>
                </c:pt>
                <c:pt idx="264">
                  <c:v>41296</c:v>
                </c:pt>
                <c:pt idx="265">
                  <c:v>41297</c:v>
                </c:pt>
                <c:pt idx="266">
                  <c:v>41298</c:v>
                </c:pt>
                <c:pt idx="267">
                  <c:v>41299</c:v>
                </c:pt>
                <c:pt idx="268">
                  <c:v>41302</c:v>
                </c:pt>
                <c:pt idx="269">
                  <c:v>41303</c:v>
                </c:pt>
                <c:pt idx="270">
                  <c:v>41304</c:v>
                </c:pt>
                <c:pt idx="271">
                  <c:v>41305</c:v>
                </c:pt>
                <c:pt idx="272">
                  <c:v>41306</c:v>
                </c:pt>
                <c:pt idx="273">
                  <c:v>41309</c:v>
                </c:pt>
                <c:pt idx="274">
                  <c:v>41310</c:v>
                </c:pt>
                <c:pt idx="275">
                  <c:v>41311</c:v>
                </c:pt>
                <c:pt idx="276">
                  <c:v>41312</c:v>
                </c:pt>
                <c:pt idx="277">
                  <c:v>41313</c:v>
                </c:pt>
                <c:pt idx="278">
                  <c:v>41316</c:v>
                </c:pt>
                <c:pt idx="279">
                  <c:v>41317</c:v>
                </c:pt>
                <c:pt idx="280">
                  <c:v>41318</c:v>
                </c:pt>
                <c:pt idx="281">
                  <c:v>41319</c:v>
                </c:pt>
                <c:pt idx="282">
                  <c:v>41320</c:v>
                </c:pt>
                <c:pt idx="283">
                  <c:v>41324</c:v>
                </c:pt>
                <c:pt idx="284">
                  <c:v>41325</c:v>
                </c:pt>
                <c:pt idx="285">
                  <c:v>41326</c:v>
                </c:pt>
                <c:pt idx="286">
                  <c:v>41327</c:v>
                </c:pt>
                <c:pt idx="287">
                  <c:v>41330</c:v>
                </c:pt>
                <c:pt idx="288">
                  <c:v>41331</c:v>
                </c:pt>
                <c:pt idx="289">
                  <c:v>41332</c:v>
                </c:pt>
                <c:pt idx="290">
                  <c:v>41333</c:v>
                </c:pt>
                <c:pt idx="291">
                  <c:v>41334</c:v>
                </c:pt>
                <c:pt idx="292">
                  <c:v>41337</c:v>
                </c:pt>
                <c:pt idx="293">
                  <c:v>41338</c:v>
                </c:pt>
                <c:pt idx="294">
                  <c:v>41339</c:v>
                </c:pt>
                <c:pt idx="295">
                  <c:v>41340</c:v>
                </c:pt>
                <c:pt idx="296">
                  <c:v>41341</c:v>
                </c:pt>
                <c:pt idx="297">
                  <c:v>41344</c:v>
                </c:pt>
                <c:pt idx="298">
                  <c:v>41345</c:v>
                </c:pt>
                <c:pt idx="299">
                  <c:v>41346</c:v>
                </c:pt>
                <c:pt idx="300">
                  <c:v>41347</c:v>
                </c:pt>
                <c:pt idx="301">
                  <c:v>41348</c:v>
                </c:pt>
                <c:pt idx="302">
                  <c:v>41351</c:v>
                </c:pt>
                <c:pt idx="303">
                  <c:v>41352</c:v>
                </c:pt>
                <c:pt idx="304">
                  <c:v>41353</c:v>
                </c:pt>
                <c:pt idx="305">
                  <c:v>41354</c:v>
                </c:pt>
                <c:pt idx="306">
                  <c:v>41355</c:v>
                </c:pt>
                <c:pt idx="307">
                  <c:v>41358</c:v>
                </c:pt>
                <c:pt idx="308">
                  <c:v>41359</c:v>
                </c:pt>
                <c:pt idx="309">
                  <c:v>41360</c:v>
                </c:pt>
                <c:pt idx="310">
                  <c:v>41361</c:v>
                </c:pt>
                <c:pt idx="311">
                  <c:v>41362</c:v>
                </c:pt>
                <c:pt idx="312">
                  <c:v>41365</c:v>
                </c:pt>
                <c:pt idx="313">
                  <c:v>41366</c:v>
                </c:pt>
                <c:pt idx="314">
                  <c:v>41367</c:v>
                </c:pt>
                <c:pt idx="315">
                  <c:v>41368</c:v>
                </c:pt>
                <c:pt idx="316">
                  <c:v>41369</c:v>
                </c:pt>
                <c:pt idx="317">
                  <c:v>41372</c:v>
                </c:pt>
                <c:pt idx="318">
                  <c:v>41373</c:v>
                </c:pt>
                <c:pt idx="319">
                  <c:v>41374</c:v>
                </c:pt>
                <c:pt idx="320">
                  <c:v>41375</c:v>
                </c:pt>
                <c:pt idx="321">
                  <c:v>41376</c:v>
                </c:pt>
                <c:pt idx="322">
                  <c:v>41379</c:v>
                </c:pt>
                <c:pt idx="323">
                  <c:v>41380</c:v>
                </c:pt>
                <c:pt idx="324">
                  <c:v>41381</c:v>
                </c:pt>
                <c:pt idx="325">
                  <c:v>41382</c:v>
                </c:pt>
                <c:pt idx="326">
                  <c:v>41383</c:v>
                </c:pt>
                <c:pt idx="327">
                  <c:v>41386</c:v>
                </c:pt>
                <c:pt idx="328">
                  <c:v>41387</c:v>
                </c:pt>
                <c:pt idx="329">
                  <c:v>41388</c:v>
                </c:pt>
                <c:pt idx="330">
                  <c:v>41389</c:v>
                </c:pt>
                <c:pt idx="331">
                  <c:v>41390</c:v>
                </c:pt>
                <c:pt idx="332">
                  <c:v>41393</c:v>
                </c:pt>
                <c:pt idx="333">
                  <c:v>41394</c:v>
                </c:pt>
                <c:pt idx="334">
                  <c:v>41395</c:v>
                </c:pt>
                <c:pt idx="335">
                  <c:v>41396</c:v>
                </c:pt>
                <c:pt idx="336">
                  <c:v>41397</c:v>
                </c:pt>
                <c:pt idx="337">
                  <c:v>41400</c:v>
                </c:pt>
                <c:pt idx="338">
                  <c:v>41401</c:v>
                </c:pt>
                <c:pt idx="339">
                  <c:v>41402</c:v>
                </c:pt>
                <c:pt idx="340">
                  <c:v>41403</c:v>
                </c:pt>
                <c:pt idx="341">
                  <c:v>41404</c:v>
                </c:pt>
                <c:pt idx="342">
                  <c:v>41407</c:v>
                </c:pt>
                <c:pt idx="343">
                  <c:v>41408</c:v>
                </c:pt>
                <c:pt idx="344">
                  <c:v>41409</c:v>
                </c:pt>
                <c:pt idx="345">
                  <c:v>41410</c:v>
                </c:pt>
                <c:pt idx="346">
                  <c:v>41411</c:v>
                </c:pt>
                <c:pt idx="347">
                  <c:v>41414</c:v>
                </c:pt>
                <c:pt idx="348">
                  <c:v>41415</c:v>
                </c:pt>
                <c:pt idx="349">
                  <c:v>41416</c:v>
                </c:pt>
                <c:pt idx="350">
                  <c:v>41417</c:v>
                </c:pt>
                <c:pt idx="351">
                  <c:v>41418</c:v>
                </c:pt>
                <c:pt idx="352">
                  <c:v>41422</c:v>
                </c:pt>
                <c:pt idx="353">
                  <c:v>41423</c:v>
                </c:pt>
                <c:pt idx="354">
                  <c:v>41424</c:v>
                </c:pt>
                <c:pt idx="355">
                  <c:v>41425</c:v>
                </c:pt>
                <c:pt idx="356">
                  <c:v>41428</c:v>
                </c:pt>
                <c:pt idx="357">
                  <c:v>41429</c:v>
                </c:pt>
                <c:pt idx="358">
                  <c:v>41430</c:v>
                </c:pt>
                <c:pt idx="359">
                  <c:v>41431</c:v>
                </c:pt>
                <c:pt idx="360">
                  <c:v>41432</c:v>
                </c:pt>
                <c:pt idx="361">
                  <c:v>41435</c:v>
                </c:pt>
                <c:pt idx="362">
                  <c:v>41436</c:v>
                </c:pt>
                <c:pt idx="363">
                  <c:v>41437</c:v>
                </c:pt>
                <c:pt idx="364">
                  <c:v>41438</c:v>
                </c:pt>
                <c:pt idx="365">
                  <c:v>41439</c:v>
                </c:pt>
                <c:pt idx="366">
                  <c:v>41442</c:v>
                </c:pt>
                <c:pt idx="367">
                  <c:v>41443</c:v>
                </c:pt>
                <c:pt idx="368">
                  <c:v>41444</c:v>
                </c:pt>
                <c:pt idx="369">
                  <c:v>41445</c:v>
                </c:pt>
                <c:pt idx="370">
                  <c:v>41446</c:v>
                </c:pt>
                <c:pt idx="371">
                  <c:v>41449</c:v>
                </c:pt>
                <c:pt idx="372">
                  <c:v>41450</c:v>
                </c:pt>
                <c:pt idx="373">
                  <c:v>41451</c:v>
                </c:pt>
                <c:pt idx="374">
                  <c:v>41452</c:v>
                </c:pt>
                <c:pt idx="375">
                  <c:v>41453</c:v>
                </c:pt>
                <c:pt idx="376">
                  <c:v>41456</c:v>
                </c:pt>
                <c:pt idx="377">
                  <c:v>41457</c:v>
                </c:pt>
                <c:pt idx="378">
                  <c:v>41458</c:v>
                </c:pt>
                <c:pt idx="379">
                  <c:v>41463</c:v>
                </c:pt>
                <c:pt idx="380">
                  <c:v>41464</c:v>
                </c:pt>
                <c:pt idx="381">
                  <c:v>41465</c:v>
                </c:pt>
                <c:pt idx="382">
                  <c:v>41466</c:v>
                </c:pt>
                <c:pt idx="383">
                  <c:v>41467</c:v>
                </c:pt>
                <c:pt idx="384">
                  <c:v>41470</c:v>
                </c:pt>
                <c:pt idx="385">
                  <c:v>41471</c:v>
                </c:pt>
                <c:pt idx="386">
                  <c:v>41472</c:v>
                </c:pt>
                <c:pt idx="387">
                  <c:v>41473</c:v>
                </c:pt>
                <c:pt idx="388">
                  <c:v>41474</c:v>
                </c:pt>
                <c:pt idx="389">
                  <c:v>41477</c:v>
                </c:pt>
                <c:pt idx="390">
                  <c:v>41478</c:v>
                </c:pt>
                <c:pt idx="391">
                  <c:v>41479</c:v>
                </c:pt>
                <c:pt idx="392">
                  <c:v>41480</c:v>
                </c:pt>
                <c:pt idx="393">
                  <c:v>41481</c:v>
                </c:pt>
                <c:pt idx="394">
                  <c:v>41484</c:v>
                </c:pt>
                <c:pt idx="395">
                  <c:v>41485</c:v>
                </c:pt>
                <c:pt idx="396">
                  <c:v>41486</c:v>
                </c:pt>
                <c:pt idx="397">
                  <c:v>41487</c:v>
                </c:pt>
                <c:pt idx="398">
                  <c:v>41488</c:v>
                </c:pt>
                <c:pt idx="399">
                  <c:v>41491</c:v>
                </c:pt>
                <c:pt idx="400">
                  <c:v>41492</c:v>
                </c:pt>
                <c:pt idx="401">
                  <c:v>41493</c:v>
                </c:pt>
                <c:pt idx="402">
                  <c:v>41494</c:v>
                </c:pt>
                <c:pt idx="403">
                  <c:v>41495</c:v>
                </c:pt>
                <c:pt idx="404">
                  <c:v>41498</c:v>
                </c:pt>
                <c:pt idx="405">
                  <c:v>41499</c:v>
                </c:pt>
                <c:pt idx="406">
                  <c:v>41500</c:v>
                </c:pt>
                <c:pt idx="407">
                  <c:v>41501</c:v>
                </c:pt>
                <c:pt idx="408">
                  <c:v>41502</c:v>
                </c:pt>
                <c:pt idx="409">
                  <c:v>41505</c:v>
                </c:pt>
                <c:pt idx="410">
                  <c:v>41506</c:v>
                </c:pt>
                <c:pt idx="411">
                  <c:v>41507</c:v>
                </c:pt>
                <c:pt idx="412">
                  <c:v>41508</c:v>
                </c:pt>
                <c:pt idx="413">
                  <c:v>41509</c:v>
                </c:pt>
                <c:pt idx="414">
                  <c:v>41512</c:v>
                </c:pt>
                <c:pt idx="415">
                  <c:v>41513</c:v>
                </c:pt>
                <c:pt idx="416">
                  <c:v>41514</c:v>
                </c:pt>
                <c:pt idx="417">
                  <c:v>41515</c:v>
                </c:pt>
                <c:pt idx="418">
                  <c:v>41516</c:v>
                </c:pt>
                <c:pt idx="419">
                  <c:v>41520</c:v>
                </c:pt>
                <c:pt idx="420">
                  <c:v>41522</c:v>
                </c:pt>
                <c:pt idx="421">
                  <c:v>41523</c:v>
                </c:pt>
                <c:pt idx="422">
                  <c:v>41526</c:v>
                </c:pt>
                <c:pt idx="423">
                  <c:v>41527</c:v>
                </c:pt>
                <c:pt idx="424">
                  <c:v>41528</c:v>
                </c:pt>
                <c:pt idx="425">
                  <c:v>41529</c:v>
                </c:pt>
                <c:pt idx="426">
                  <c:v>41530</c:v>
                </c:pt>
                <c:pt idx="427">
                  <c:v>41533</c:v>
                </c:pt>
                <c:pt idx="428">
                  <c:v>41534</c:v>
                </c:pt>
                <c:pt idx="429">
                  <c:v>41535</c:v>
                </c:pt>
                <c:pt idx="430">
                  <c:v>41536</c:v>
                </c:pt>
                <c:pt idx="431">
                  <c:v>41537</c:v>
                </c:pt>
                <c:pt idx="432">
                  <c:v>41540</c:v>
                </c:pt>
                <c:pt idx="433">
                  <c:v>41541</c:v>
                </c:pt>
                <c:pt idx="434">
                  <c:v>41542</c:v>
                </c:pt>
                <c:pt idx="435">
                  <c:v>41543</c:v>
                </c:pt>
                <c:pt idx="436">
                  <c:v>41544</c:v>
                </c:pt>
                <c:pt idx="437">
                  <c:v>41547</c:v>
                </c:pt>
                <c:pt idx="438">
                  <c:v>41548</c:v>
                </c:pt>
                <c:pt idx="439">
                  <c:v>41549</c:v>
                </c:pt>
                <c:pt idx="440">
                  <c:v>41550</c:v>
                </c:pt>
                <c:pt idx="441">
                  <c:v>41551</c:v>
                </c:pt>
                <c:pt idx="442">
                  <c:v>41554</c:v>
                </c:pt>
                <c:pt idx="443">
                  <c:v>41555</c:v>
                </c:pt>
                <c:pt idx="444">
                  <c:v>41556</c:v>
                </c:pt>
                <c:pt idx="445">
                  <c:v>41557</c:v>
                </c:pt>
                <c:pt idx="446">
                  <c:v>41558</c:v>
                </c:pt>
                <c:pt idx="447">
                  <c:v>41562</c:v>
                </c:pt>
                <c:pt idx="448">
                  <c:v>41563</c:v>
                </c:pt>
                <c:pt idx="449">
                  <c:v>41565</c:v>
                </c:pt>
                <c:pt idx="450">
                  <c:v>41568</c:v>
                </c:pt>
                <c:pt idx="451">
                  <c:v>41569</c:v>
                </c:pt>
                <c:pt idx="452">
                  <c:v>41570</c:v>
                </c:pt>
                <c:pt idx="453">
                  <c:v>41571</c:v>
                </c:pt>
                <c:pt idx="454">
                  <c:v>41572</c:v>
                </c:pt>
                <c:pt idx="455">
                  <c:v>41575</c:v>
                </c:pt>
                <c:pt idx="456">
                  <c:v>41576</c:v>
                </c:pt>
                <c:pt idx="457">
                  <c:v>41577</c:v>
                </c:pt>
                <c:pt idx="458">
                  <c:v>41578</c:v>
                </c:pt>
                <c:pt idx="459">
                  <c:v>41579</c:v>
                </c:pt>
                <c:pt idx="460">
                  <c:v>41582</c:v>
                </c:pt>
                <c:pt idx="461">
                  <c:v>41583</c:v>
                </c:pt>
                <c:pt idx="462">
                  <c:v>41584</c:v>
                </c:pt>
                <c:pt idx="463">
                  <c:v>41585</c:v>
                </c:pt>
                <c:pt idx="464">
                  <c:v>41586</c:v>
                </c:pt>
                <c:pt idx="465">
                  <c:v>41590</c:v>
                </c:pt>
                <c:pt idx="466">
                  <c:v>41591</c:v>
                </c:pt>
                <c:pt idx="467">
                  <c:v>41592</c:v>
                </c:pt>
                <c:pt idx="468">
                  <c:v>41596</c:v>
                </c:pt>
                <c:pt idx="469">
                  <c:v>41597</c:v>
                </c:pt>
                <c:pt idx="470">
                  <c:v>41598</c:v>
                </c:pt>
                <c:pt idx="471">
                  <c:v>41599</c:v>
                </c:pt>
                <c:pt idx="472">
                  <c:v>41600</c:v>
                </c:pt>
                <c:pt idx="473">
                  <c:v>41603</c:v>
                </c:pt>
                <c:pt idx="474">
                  <c:v>41604</c:v>
                </c:pt>
                <c:pt idx="475">
                  <c:v>41605</c:v>
                </c:pt>
                <c:pt idx="476">
                  <c:v>41607</c:v>
                </c:pt>
                <c:pt idx="477">
                  <c:v>41610</c:v>
                </c:pt>
                <c:pt idx="478">
                  <c:v>41611</c:v>
                </c:pt>
                <c:pt idx="479">
                  <c:v>41612</c:v>
                </c:pt>
                <c:pt idx="480">
                  <c:v>41614</c:v>
                </c:pt>
                <c:pt idx="481">
                  <c:v>41617</c:v>
                </c:pt>
                <c:pt idx="482">
                  <c:v>41618</c:v>
                </c:pt>
                <c:pt idx="483">
                  <c:v>41619</c:v>
                </c:pt>
                <c:pt idx="484">
                  <c:v>41620</c:v>
                </c:pt>
                <c:pt idx="485">
                  <c:v>41621</c:v>
                </c:pt>
                <c:pt idx="486">
                  <c:v>41624</c:v>
                </c:pt>
                <c:pt idx="487">
                  <c:v>41625</c:v>
                </c:pt>
                <c:pt idx="488">
                  <c:v>41626</c:v>
                </c:pt>
                <c:pt idx="489">
                  <c:v>41627</c:v>
                </c:pt>
                <c:pt idx="490">
                  <c:v>41628</c:v>
                </c:pt>
                <c:pt idx="491">
                  <c:v>41631</c:v>
                </c:pt>
                <c:pt idx="492">
                  <c:v>41632</c:v>
                </c:pt>
                <c:pt idx="493">
                  <c:v>41634</c:v>
                </c:pt>
                <c:pt idx="494">
                  <c:v>41635</c:v>
                </c:pt>
                <c:pt idx="495">
                  <c:v>41638</c:v>
                </c:pt>
                <c:pt idx="496">
                  <c:v>41639</c:v>
                </c:pt>
                <c:pt idx="497">
                  <c:v>41641</c:v>
                </c:pt>
                <c:pt idx="498">
                  <c:v>41645</c:v>
                </c:pt>
                <c:pt idx="499">
                  <c:v>41646</c:v>
                </c:pt>
                <c:pt idx="500">
                  <c:v>41647</c:v>
                </c:pt>
                <c:pt idx="501">
                  <c:v>41648</c:v>
                </c:pt>
                <c:pt idx="502">
                  <c:v>41652</c:v>
                </c:pt>
                <c:pt idx="503">
                  <c:v>41653</c:v>
                </c:pt>
                <c:pt idx="504">
                  <c:v>41654</c:v>
                </c:pt>
                <c:pt idx="505">
                  <c:v>41655</c:v>
                </c:pt>
                <c:pt idx="506">
                  <c:v>41656</c:v>
                </c:pt>
                <c:pt idx="507">
                  <c:v>41660</c:v>
                </c:pt>
                <c:pt idx="508">
                  <c:v>41661</c:v>
                </c:pt>
                <c:pt idx="509">
                  <c:v>41662</c:v>
                </c:pt>
                <c:pt idx="510">
                  <c:v>41663</c:v>
                </c:pt>
                <c:pt idx="511">
                  <c:v>41666</c:v>
                </c:pt>
                <c:pt idx="512">
                  <c:v>41667</c:v>
                </c:pt>
                <c:pt idx="513">
                  <c:v>41668</c:v>
                </c:pt>
                <c:pt idx="514">
                  <c:v>41670</c:v>
                </c:pt>
                <c:pt idx="515">
                  <c:v>41673</c:v>
                </c:pt>
                <c:pt idx="516">
                  <c:v>41674</c:v>
                </c:pt>
                <c:pt idx="517">
                  <c:v>41675</c:v>
                </c:pt>
                <c:pt idx="518">
                  <c:v>41676</c:v>
                </c:pt>
                <c:pt idx="519">
                  <c:v>41677</c:v>
                </c:pt>
                <c:pt idx="520">
                  <c:v>41680</c:v>
                </c:pt>
                <c:pt idx="521">
                  <c:v>41681</c:v>
                </c:pt>
                <c:pt idx="522">
                  <c:v>41682</c:v>
                </c:pt>
                <c:pt idx="523">
                  <c:v>41683</c:v>
                </c:pt>
                <c:pt idx="524">
                  <c:v>41684</c:v>
                </c:pt>
                <c:pt idx="525">
                  <c:v>41688</c:v>
                </c:pt>
                <c:pt idx="526">
                  <c:v>41689</c:v>
                </c:pt>
                <c:pt idx="527">
                  <c:v>41690</c:v>
                </c:pt>
                <c:pt idx="528">
                  <c:v>41691</c:v>
                </c:pt>
                <c:pt idx="529">
                  <c:v>41694</c:v>
                </c:pt>
                <c:pt idx="530">
                  <c:v>41695</c:v>
                </c:pt>
                <c:pt idx="531">
                  <c:v>41696</c:v>
                </c:pt>
                <c:pt idx="532">
                  <c:v>41697</c:v>
                </c:pt>
                <c:pt idx="533">
                  <c:v>41698</c:v>
                </c:pt>
                <c:pt idx="534">
                  <c:v>41701</c:v>
                </c:pt>
                <c:pt idx="535">
                  <c:v>41702</c:v>
                </c:pt>
                <c:pt idx="536">
                  <c:v>41703</c:v>
                </c:pt>
                <c:pt idx="537">
                  <c:v>41704</c:v>
                </c:pt>
                <c:pt idx="538">
                  <c:v>41705</c:v>
                </c:pt>
                <c:pt idx="539">
                  <c:v>41708</c:v>
                </c:pt>
                <c:pt idx="540">
                  <c:v>41709</c:v>
                </c:pt>
                <c:pt idx="541">
                  <c:v>41710</c:v>
                </c:pt>
                <c:pt idx="542">
                  <c:v>41711</c:v>
                </c:pt>
                <c:pt idx="543">
                  <c:v>41712</c:v>
                </c:pt>
                <c:pt idx="544">
                  <c:v>41715</c:v>
                </c:pt>
                <c:pt idx="545">
                  <c:v>41716</c:v>
                </c:pt>
                <c:pt idx="546">
                  <c:v>41717</c:v>
                </c:pt>
                <c:pt idx="547">
                  <c:v>41718</c:v>
                </c:pt>
                <c:pt idx="548">
                  <c:v>41719</c:v>
                </c:pt>
                <c:pt idx="549">
                  <c:v>41722</c:v>
                </c:pt>
                <c:pt idx="550">
                  <c:v>41723</c:v>
                </c:pt>
                <c:pt idx="551">
                  <c:v>41724</c:v>
                </c:pt>
                <c:pt idx="552">
                  <c:v>41725</c:v>
                </c:pt>
                <c:pt idx="553">
                  <c:v>41726</c:v>
                </c:pt>
                <c:pt idx="554">
                  <c:v>41729</c:v>
                </c:pt>
                <c:pt idx="555">
                  <c:v>41730</c:v>
                </c:pt>
                <c:pt idx="556">
                  <c:v>41731</c:v>
                </c:pt>
                <c:pt idx="557">
                  <c:v>41732</c:v>
                </c:pt>
                <c:pt idx="558">
                  <c:v>41733</c:v>
                </c:pt>
                <c:pt idx="559">
                  <c:v>41736</c:v>
                </c:pt>
                <c:pt idx="560">
                  <c:v>41737</c:v>
                </c:pt>
                <c:pt idx="561">
                  <c:v>41738</c:v>
                </c:pt>
                <c:pt idx="562">
                  <c:v>41739</c:v>
                </c:pt>
                <c:pt idx="563">
                  <c:v>41740</c:v>
                </c:pt>
                <c:pt idx="564">
                  <c:v>41743</c:v>
                </c:pt>
                <c:pt idx="565">
                  <c:v>41744</c:v>
                </c:pt>
                <c:pt idx="566">
                  <c:v>41745</c:v>
                </c:pt>
                <c:pt idx="567">
                  <c:v>41746</c:v>
                </c:pt>
                <c:pt idx="568">
                  <c:v>41747</c:v>
                </c:pt>
                <c:pt idx="569">
                  <c:v>41750</c:v>
                </c:pt>
                <c:pt idx="570">
                  <c:v>41751</c:v>
                </c:pt>
                <c:pt idx="571">
                  <c:v>41752</c:v>
                </c:pt>
                <c:pt idx="572">
                  <c:v>41753</c:v>
                </c:pt>
                <c:pt idx="573">
                  <c:v>41754</c:v>
                </c:pt>
                <c:pt idx="574">
                  <c:v>41757</c:v>
                </c:pt>
                <c:pt idx="575">
                  <c:v>41758</c:v>
                </c:pt>
                <c:pt idx="576">
                  <c:v>41759</c:v>
                </c:pt>
                <c:pt idx="577">
                  <c:v>41760</c:v>
                </c:pt>
                <c:pt idx="578">
                  <c:v>41761</c:v>
                </c:pt>
                <c:pt idx="579">
                  <c:v>41764</c:v>
                </c:pt>
                <c:pt idx="580">
                  <c:v>41765</c:v>
                </c:pt>
                <c:pt idx="581">
                  <c:v>41766</c:v>
                </c:pt>
                <c:pt idx="582">
                  <c:v>41767</c:v>
                </c:pt>
                <c:pt idx="583">
                  <c:v>41768</c:v>
                </c:pt>
                <c:pt idx="584">
                  <c:v>41771</c:v>
                </c:pt>
                <c:pt idx="585">
                  <c:v>41772</c:v>
                </c:pt>
                <c:pt idx="586">
                  <c:v>41773</c:v>
                </c:pt>
                <c:pt idx="587">
                  <c:v>41774</c:v>
                </c:pt>
                <c:pt idx="588">
                  <c:v>41775</c:v>
                </c:pt>
                <c:pt idx="589">
                  <c:v>41778</c:v>
                </c:pt>
                <c:pt idx="590">
                  <c:v>41779</c:v>
                </c:pt>
                <c:pt idx="591">
                  <c:v>41780</c:v>
                </c:pt>
                <c:pt idx="592">
                  <c:v>41781</c:v>
                </c:pt>
                <c:pt idx="593">
                  <c:v>41782</c:v>
                </c:pt>
                <c:pt idx="594">
                  <c:v>41786</c:v>
                </c:pt>
                <c:pt idx="595">
                  <c:v>41787</c:v>
                </c:pt>
                <c:pt idx="596">
                  <c:v>41788</c:v>
                </c:pt>
                <c:pt idx="597">
                  <c:v>41789</c:v>
                </c:pt>
                <c:pt idx="598">
                  <c:v>41792</c:v>
                </c:pt>
                <c:pt idx="599">
                  <c:v>41793</c:v>
                </c:pt>
                <c:pt idx="600">
                  <c:v>41794</c:v>
                </c:pt>
                <c:pt idx="601">
                  <c:v>41795</c:v>
                </c:pt>
                <c:pt idx="602">
                  <c:v>41796</c:v>
                </c:pt>
                <c:pt idx="603">
                  <c:v>41799</c:v>
                </c:pt>
                <c:pt idx="604">
                  <c:v>41800</c:v>
                </c:pt>
                <c:pt idx="605">
                  <c:v>41801</c:v>
                </c:pt>
                <c:pt idx="606">
                  <c:v>41802</c:v>
                </c:pt>
                <c:pt idx="607">
                  <c:v>41803</c:v>
                </c:pt>
                <c:pt idx="608">
                  <c:v>41806</c:v>
                </c:pt>
                <c:pt idx="609">
                  <c:v>41807</c:v>
                </c:pt>
                <c:pt idx="610">
                  <c:v>41808</c:v>
                </c:pt>
                <c:pt idx="611">
                  <c:v>41809</c:v>
                </c:pt>
                <c:pt idx="612">
                  <c:v>41810</c:v>
                </c:pt>
                <c:pt idx="613">
                  <c:v>41813</c:v>
                </c:pt>
                <c:pt idx="614">
                  <c:v>41814</c:v>
                </c:pt>
                <c:pt idx="615">
                  <c:v>41815</c:v>
                </c:pt>
                <c:pt idx="616">
                  <c:v>41816</c:v>
                </c:pt>
                <c:pt idx="617">
                  <c:v>41817</c:v>
                </c:pt>
                <c:pt idx="618">
                  <c:v>41820</c:v>
                </c:pt>
                <c:pt idx="619">
                  <c:v>41821</c:v>
                </c:pt>
                <c:pt idx="620">
                  <c:v>41822</c:v>
                </c:pt>
                <c:pt idx="621">
                  <c:v>41823</c:v>
                </c:pt>
                <c:pt idx="622">
                  <c:v>41827</c:v>
                </c:pt>
                <c:pt idx="623">
                  <c:v>41828</c:v>
                </c:pt>
                <c:pt idx="624">
                  <c:v>41829</c:v>
                </c:pt>
                <c:pt idx="625">
                  <c:v>41830</c:v>
                </c:pt>
                <c:pt idx="626">
                  <c:v>41831</c:v>
                </c:pt>
                <c:pt idx="627">
                  <c:v>41834</c:v>
                </c:pt>
                <c:pt idx="628">
                  <c:v>41835</c:v>
                </c:pt>
                <c:pt idx="629">
                  <c:v>41836</c:v>
                </c:pt>
                <c:pt idx="630">
                  <c:v>41837</c:v>
                </c:pt>
                <c:pt idx="631">
                  <c:v>41838</c:v>
                </c:pt>
                <c:pt idx="632">
                  <c:v>41841</c:v>
                </c:pt>
                <c:pt idx="633">
                  <c:v>41842</c:v>
                </c:pt>
                <c:pt idx="634">
                  <c:v>41843</c:v>
                </c:pt>
                <c:pt idx="635">
                  <c:v>41844</c:v>
                </c:pt>
                <c:pt idx="636">
                  <c:v>41845</c:v>
                </c:pt>
                <c:pt idx="637">
                  <c:v>41848</c:v>
                </c:pt>
                <c:pt idx="638">
                  <c:v>41849</c:v>
                </c:pt>
                <c:pt idx="639">
                  <c:v>41850</c:v>
                </c:pt>
                <c:pt idx="640">
                  <c:v>41851</c:v>
                </c:pt>
                <c:pt idx="641">
                  <c:v>41852</c:v>
                </c:pt>
                <c:pt idx="642">
                  <c:v>41855</c:v>
                </c:pt>
                <c:pt idx="643">
                  <c:v>41856</c:v>
                </c:pt>
                <c:pt idx="644">
                  <c:v>41857</c:v>
                </c:pt>
                <c:pt idx="645">
                  <c:v>41858</c:v>
                </c:pt>
                <c:pt idx="646">
                  <c:v>41859</c:v>
                </c:pt>
                <c:pt idx="647">
                  <c:v>41862</c:v>
                </c:pt>
                <c:pt idx="648">
                  <c:v>41863</c:v>
                </c:pt>
                <c:pt idx="649">
                  <c:v>41864</c:v>
                </c:pt>
                <c:pt idx="650">
                  <c:v>41865</c:v>
                </c:pt>
                <c:pt idx="651">
                  <c:v>41866</c:v>
                </c:pt>
                <c:pt idx="652">
                  <c:v>41869</c:v>
                </c:pt>
                <c:pt idx="653">
                  <c:v>41870</c:v>
                </c:pt>
                <c:pt idx="654">
                  <c:v>41871</c:v>
                </c:pt>
                <c:pt idx="655">
                  <c:v>41872</c:v>
                </c:pt>
                <c:pt idx="656">
                  <c:v>41873</c:v>
                </c:pt>
                <c:pt idx="657">
                  <c:v>41876</c:v>
                </c:pt>
                <c:pt idx="658">
                  <c:v>41877</c:v>
                </c:pt>
                <c:pt idx="659">
                  <c:v>41878</c:v>
                </c:pt>
                <c:pt idx="660">
                  <c:v>41879</c:v>
                </c:pt>
                <c:pt idx="661">
                  <c:v>41880</c:v>
                </c:pt>
                <c:pt idx="662">
                  <c:v>41884</c:v>
                </c:pt>
                <c:pt idx="663">
                  <c:v>41885</c:v>
                </c:pt>
                <c:pt idx="664">
                  <c:v>41886</c:v>
                </c:pt>
                <c:pt idx="665">
                  <c:v>41887</c:v>
                </c:pt>
                <c:pt idx="666">
                  <c:v>41890</c:v>
                </c:pt>
                <c:pt idx="667">
                  <c:v>41891</c:v>
                </c:pt>
                <c:pt idx="668">
                  <c:v>41892</c:v>
                </c:pt>
                <c:pt idx="669">
                  <c:v>41893</c:v>
                </c:pt>
                <c:pt idx="670">
                  <c:v>41894</c:v>
                </c:pt>
                <c:pt idx="671">
                  <c:v>41897</c:v>
                </c:pt>
                <c:pt idx="672">
                  <c:v>41898</c:v>
                </c:pt>
                <c:pt idx="673">
                  <c:v>41899</c:v>
                </c:pt>
                <c:pt idx="674">
                  <c:v>41900</c:v>
                </c:pt>
                <c:pt idx="675">
                  <c:v>41901</c:v>
                </c:pt>
                <c:pt idx="676">
                  <c:v>41904</c:v>
                </c:pt>
                <c:pt idx="677">
                  <c:v>41905</c:v>
                </c:pt>
                <c:pt idx="678">
                  <c:v>41906</c:v>
                </c:pt>
                <c:pt idx="679">
                  <c:v>41907</c:v>
                </c:pt>
                <c:pt idx="680">
                  <c:v>41908</c:v>
                </c:pt>
                <c:pt idx="681">
                  <c:v>41911</c:v>
                </c:pt>
                <c:pt idx="682">
                  <c:v>41912</c:v>
                </c:pt>
                <c:pt idx="683">
                  <c:v>41913</c:v>
                </c:pt>
                <c:pt idx="684">
                  <c:v>41914</c:v>
                </c:pt>
                <c:pt idx="685">
                  <c:v>41915</c:v>
                </c:pt>
                <c:pt idx="686">
                  <c:v>41918</c:v>
                </c:pt>
                <c:pt idx="687">
                  <c:v>41919</c:v>
                </c:pt>
                <c:pt idx="688">
                  <c:v>41920</c:v>
                </c:pt>
                <c:pt idx="689">
                  <c:v>41921</c:v>
                </c:pt>
                <c:pt idx="690">
                  <c:v>41922</c:v>
                </c:pt>
                <c:pt idx="691">
                  <c:v>41926</c:v>
                </c:pt>
                <c:pt idx="692">
                  <c:v>41927</c:v>
                </c:pt>
                <c:pt idx="693">
                  <c:v>41928</c:v>
                </c:pt>
                <c:pt idx="694">
                  <c:v>41929</c:v>
                </c:pt>
                <c:pt idx="695">
                  <c:v>41932</c:v>
                </c:pt>
                <c:pt idx="696">
                  <c:v>41933</c:v>
                </c:pt>
                <c:pt idx="697">
                  <c:v>41934</c:v>
                </c:pt>
                <c:pt idx="698">
                  <c:v>41935</c:v>
                </c:pt>
                <c:pt idx="699">
                  <c:v>41936</c:v>
                </c:pt>
                <c:pt idx="700">
                  <c:v>41939</c:v>
                </c:pt>
                <c:pt idx="701">
                  <c:v>41940</c:v>
                </c:pt>
                <c:pt idx="702">
                  <c:v>41941</c:v>
                </c:pt>
                <c:pt idx="703">
                  <c:v>41942</c:v>
                </c:pt>
                <c:pt idx="704">
                  <c:v>41943</c:v>
                </c:pt>
                <c:pt idx="705">
                  <c:v>41946</c:v>
                </c:pt>
                <c:pt idx="706">
                  <c:v>41947</c:v>
                </c:pt>
                <c:pt idx="707">
                  <c:v>41948</c:v>
                </c:pt>
                <c:pt idx="708">
                  <c:v>41949</c:v>
                </c:pt>
                <c:pt idx="709">
                  <c:v>41950</c:v>
                </c:pt>
                <c:pt idx="710">
                  <c:v>41953</c:v>
                </c:pt>
                <c:pt idx="711">
                  <c:v>41955</c:v>
                </c:pt>
                <c:pt idx="712">
                  <c:v>41956</c:v>
                </c:pt>
                <c:pt idx="713">
                  <c:v>41957</c:v>
                </c:pt>
                <c:pt idx="714">
                  <c:v>41960</c:v>
                </c:pt>
                <c:pt idx="715">
                  <c:v>41961</c:v>
                </c:pt>
                <c:pt idx="716">
                  <c:v>41962</c:v>
                </c:pt>
                <c:pt idx="717">
                  <c:v>41963</c:v>
                </c:pt>
                <c:pt idx="718">
                  <c:v>41964</c:v>
                </c:pt>
                <c:pt idx="719">
                  <c:v>41967</c:v>
                </c:pt>
                <c:pt idx="720">
                  <c:v>41968</c:v>
                </c:pt>
                <c:pt idx="721">
                  <c:v>41969</c:v>
                </c:pt>
                <c:pt idx="722">
                  <c:v>41971</c:v>
                </c:pt>
                <c:pt idx="723">
                  <c:v>41974</c:v>
                </c:pt>
                <c:pt idx="724">
                  <c:v>41975</c:v>
                </c:pt>
                <c:pt idx="725">
                  <c:v>41976</c:v>
                </c:pt>
                <c:pt idx="726">
                  <c:v>41977</c:v>
                </c:pt>
                <c:pt idx="727">
                  <c:v>41978</c:v>
                </c:pt>
                <c:pt idx="728">
                  <c:v>41981</c:v>
                </c:pt>
                <c:pt idx="729">
                  <c:v>41982</c:v>
                </c:pt>
                <c:pt idx="730">
                  <c:v>41983</c:v>
                </c:pt>
                <c:pt idx="731">
                  <c:v>41984</c:v>
                </c:pt>
                <c:pt idx="732">
                  <c:v>41985</c:v>
                </c:pt>
                <c:pt idx="733">
                  <c:v>41988</c:v>
                </c:pt>
                <c:pt idx="734">
                  <c:v>41989</c:v>
                </c:pt>
                <c:pt idx="735">
                  <c:v>41990</c:v>
                </c:pt>
                <c:pt idx="736">
                  <c:v>41991</c:v>
                </c:pt>
                <c:pt idx="737">
                  <c:v>41992</c:v>
                </c:pt>
                <c:pt idx="738">
                  <c:v>41995</c:v>
                </c:pt>
                <c:pt idx="739">
                  <c:v>41996</c:v>
                </c:pt>
                <c:pt idx="740">
                  <c:v>41997</c:v>
                </c:pt>
                <c:pt idx="741">
                  <c:v>42002</c:v>
                </c:pt>
                <c:pt idx="742">
                  <c:v>42003</c:v>
                </c:pt>
                <c:pt idx="743">
                  <c:v>42004</c:v>
                </c:pt>
                <c:pt idx="744">
                  <c:v>42006</c:v>
                </c:pt>
                <c:pt idx="745">
                  <c:v>42009</c:v>
                </c:pt>
                <c:pt idx="746">
                  <c:v>42010</c:v>
                </c:pt>
                <c:pt idx="747">
                  <c:v>42011</c:v>
                </c:pt>
                <c:pt idx="748">
                  <c:v>42012</c:v>
                </c:pt>
                <c:pt idx="749">
                  <c:v>42013</c:v>
                </c:pt>
                <c:pt idx="750">
                  <c:v>42016</c:v>
                </c:pt>
                <c:pt idx="751">
                  <c:v>42017</c:v>
                </c:pt>
                <c:pt idx="752">
                  <c:v>42018</c:v>
                </c:pt>
                <c:pt idx="753">
                  <c:v>42019</c:v>
                </c:pt>
                <c:pt idx="754">
                  <c:v>42020</c:v>
                </c:pt>
                <c:pt idx="755">
                  <c:v>42024</c:v>
                </c:pt>
                <c:pt idx="756">
                  <c:v>42025</c:v>
                </c:pt>
                <c:pt idx="757">
                  <c:v>42026</c:v>
                </c:pt>
                <c:pt idx="758">
                  <c:v>42027</c:v>
                </c:pt>
                <c:pt idx="759">
                  <c:v>42030</c:v>
                </c:pt>
                <c:pt idx="760">
                  <c:v>42031</c:v>
                </c:pt>
                <c:pt idx="761">
                  <c:v>42032</c:v>
                </c:pt>
                <c:pt idx="762">
                  <c:v>42033</c:v>
                </c:pt>
                <c:pt idx="763">
                  <c:v>42034</c:v>
                </c:pt>
                <c:pt idx="764">
                  <c:v>42037</c:v>
                </c:pt>
                <c:pt idx="765">
                  <c:v>42038</c:v>
                </c:pt>
                <c:pt idx="766">
                  <c:v>42039</c:v>
                </c:pt>
                <c:pt idx="767">
                  <c:v>42040</c:v>
                </c:pt>
                <c:pt idx="768">
                  <c:v>42041</c:v>
                </c:pt>
                <c:pt idx="769">
                  <c:v>42044</c:v>
                </c:pt>
                <c:pt idx="770">
                  <c:v>42045</c:v>
                </c:pt>
                <c:pt idx="771">
                  <c:v>42046</c:v>
                </c:pt>
                <c:pt idx="772">
                  <c:v>42047</c:v>
                </c:pt>
                <c:pt idx="773">
                  <c:v>42048</c:v>
                </c:pt>
                <c:pt idx="774">
                  <c:v>42052</c:v>
                </c:pt>
                <c:pt idx="775">
                  <c:v>42053</c:v>
                </c:pt>
                <c:pt idx="776">
                  <c:v>42054</c:v>
                </c:pt>
                <c:pt idx="777">
                  <c:v>42055</c:v>
                </c:pt>
                <c:pt idx="778">
                  <c:v>42058</c:v>
                </c:pt>
                <c:pt idx="779">
                  <c:v>42059</c:v>
                </c:pt>
                <c:pt idx="780">
                  <c:v>42060</c:v>
                </c:pt>
                <c:pt idx="781">
                  <c:v>42061</c:v>
                </c:pt>
                <c:pt idx="782">
                  <c:v>42062</c:v>
                </c:pt>
                <c:pt idx="783">
                  <c:v>42065</c:v>
                </c:pt>
                <c:pt idx="784">
                  <c:v>42066</c:v>
                </c:pt>
                <c:pt idx="785">
                  <c:v>42067</c:v>
                </c:pt>
                <c:pt idx="786">
                  <c:v>42068</c:v>
                </c:pt>
                <c:pt idx="787">
                  <c:v>42069</c:v>
                </c:pt>
                <c:pt idx="788">
                  <c:v>42072</c:v>
                </c:pt>
                <c:pt idx="789">
                  <c:v>42073</c:v>
                </c:pt>
                <c:pt idx="790">
                  <c:v>42074</c:v>
                </c:pt>
                <c:pt idx="791">
                  <c:v>42075</c:v>
                </c:pt>
                <c:pt idx="792">
                  <c:v>42076</c:v>
                </c:pt>
                <c:pt idx="793">
                  <c:v>42079</c:v>
                </c:pt>
                <c:pt idx="794">
                  <c:v>42080</c:v>
                </c:pt>
                <c:pt idx="795">
                  <c:v>42081</c:v>
                </c:pt>
                <c:pt idx="796">
                  <c:v>42082</c:v>
                </c:pt>
                <c:pt idx="797">
                  <c:v>42083</c:v>
                </c:pt>
                <c:pt idx="798">
                  <c:v>42086</c:v>
                </c:pt>
                <c:pt idx="799">
                  <c:v>42087</c:v>
                </c:pt>
                <c:pt idx="800">
                  <c:v>42088</c:v>
                </c:pt>
                <c:pt idx="801">
                  <c:v>42089</c:v>
                </c:pt>
                <c:pt idx="802">
                  <c:v>42090</c:v>
                </c:pt>
                <c:pt idx="803">
                  <c:v>42093</c:v>
                </c:pt>
                <c:pt idx="804">
                  <c:v>42094</c:v>
                </c:pt>
                <c:pt idx="805">
                  <c:v>42095</c:v>
                </c:pt>
                <c:pt idx="806">
                  <c:v>42096</c:v>
                </c:pt>
                <c:pt idx="807">
                  <c:v>42097</c:v>
                </c:pt>
                <c:pt idx="808">
                  <c:v>42100</c:v>
                </c:pt>
                <c:pt idx="809">
                  <c:v>42101</c:v>
                </c:pt>
                <c:pt idx="810">
                  <c:v>42102</c:v>
                </c:pt>
                <c:pt idx="811">
                  <c:v>42103</c:v>
                </c:pt>
                <c:pt idx="812">
                  <c:v>42104</c:v>
                </c:pt>
                <c:pt idx="813">
                  <c:v>42107</c:v>
                </c:pt>
                <c:pt idx="814">
                  <c:v>42108</c:v>
                </c:pt>
                <c:pt idx="815">
                  <c:v>42109</c:v>
                </c:pt>
                <c:pt idx="816">
                  <c:v>42110</c:v>
                </c:pt>
                <c:pt idx="817">
                  <c:v>42111</c:v>
                </c:pt>
                <c:pt idx="818">
                  <c:v>42114</c:v>
                </c:pt>
                <c:pt idx="819">
                  <c:v>42115</c:v>
                </c:pt>
                <c:pt idx="820">
                  <c:v>42116</c:v>
                </c:pt>
                <c:pt idx="821">
                  <c:v>42117</c:v>
                </c:pt>
                <c:pt idx="822">
                  <c:v>42118</c:v>
                </c:pt>
                <c:pt idx="823">
                  <c:v>42121</c:v>
                </c:pt>
                <c:pt idx="824">
                  <c:v>42122</c:v>
                </c:pt>
                <c:pt idx="825">
                  <c:v>42123</c:v>
                </c:pt>
                <c:pt idx="826">
                  <c:v>42124</c:v>
                </c:pt>
                <c:pt idx="827">
                  <c:v>42125</c:v>
                </c:pt>
                <c:pt idx="828">
                  <c:v>42128</c:v>
                </c:pt>
                <c:pt idx="829">
                  <c:v>42129</c:v>
                </c:pt>
                <c:pt idx="830">
                  <c:v>42130</c:v>
                </c:pt>
                <c:pt idx="831">
                  <c:v>42131</c:v>
                </c:pt>
                <c:pt idx="832">
                  <c:v>42132</c:v>
                </c:pt>
                <c:pt idx="833">
                  <c:v>42135</c:v>
                </c:pt>
                <c:pt idx="834">
                  <c:v>42136</c:v>
                </c:pt>
                <c:pt idx="835">
                  <c:v>42137</c:v>
                </c:pt>
                <c:pt idx="836">
                  <c:v>42138</c:v>
                </c:pt>
                <c:pt idx="837">
                  <c:v>42139</c:v>
                </c:pt>
                <c:pt idx="838">
                  <c:v>42142</c:v>
                </c:pt>
                <c:pt idx="839">
                  <c:v>42143</c:v>
                </c:pt>
                <c:pt idx="840">
                  <c:v>42144</c:v>
                </c:pt>
                <c:pt idx="841">
                  <c:v>42145</c:v>
                </c:pt>
                <c:pt idx="842">
                  <c:v>42146</c:v>
                </c:pt>
                <c:pt idx="843">
                  <c:v>42150</c:v>
                </c:pt>
                <c:pt idx="844">
                  <c:v>42151</c:v>
                </c:pt>
                <c:pt idx="845">
                  <c:v>42152</c:v>
                </c:pt>
                <c:pt idx="846">
                  <c:v>42153</c:v>
                </c:pt>
                <c:pt idx="847">
                  <c:v>42156</c:v>
                </c:pt>
                <c:pt idx="848">
                  <c:v>42157</c:v>
                </c:pt>
                <c:pt idx="849">
                  <c:v>42158</c:v>
                </c:pt>
                <c:pt idx="850">
                  <c:v>42159</c:v>
                </c:pt>
                <c:pt idx="851">
                  <c:v>42160</c:v>
                </c:pt>
                <c:pt idx="852">
                  <c:v>42163</c:v>
                </c:pt>
                <c:pt idx="853">
                  <c:v>42164</c:v>
                </c:pt>
                <c:pt idx="854">
                  <c:v>42165</c:v>
                </c:pt>
                <c:pt idx="855">
                  <c:v>42166</c:v>
                </c:pt>
                <c:pt idx="856">
                  <c:v>42167</c:v>
                </c:pt>
                <c:pt idx="857">
                  <c:v>42170</c:v>
                </c:pt>
                <c:pt idx="858">
                  <c:v>42171</c:v>
                </c:pt>
                <c:pt idx="859">
                  <c:v>42172</c:v>
                </c:pt>
                <c:pt idx="860">
                  <c:v>42173</c:v>
                </c:pt>
                <c:pt idx="861">
                  <c:v>42174</c:v>
                </c:pt>
                <c:pt idx="862">
                  <c:v>42177</c:v>
                </c:pt>
                <c:pt idx="863">
                  <c:v>42178</c:v>
                </c:pt>
                <c:pt idx="864">
                  <c:v>42179</c:v>
                </c:pt>
                <c:pt idx="865">
                  <c:v>42180</c:v>
                </c:pt>
                <c:pt idx="866">
                  <c:v>42181</c:v>
                </c:pt>
                <c:pt idx="867">
                  <c:v>42184</c:v>
                </c:pt>
                <c:pt idx="868">
                  <c:v>42185</c:v>
                </c:pt>
                <c:pt idx="869">
                  <c:v>42186</c:v>
                </c:pt>
                <c:pt idx="870">
                  <c:v>42187</c:v>
                </c:pt>
                <c:pt idx="871">
                  <c:v>42191</c:v>
                </c:pt>
                <c:pt idx="872">
                  <c:v>42192</c:v>
                </c:pt>
                <c:pt idx="873">
                  <c:v>42193</c:v>
                </c:pt>
                <c:pt idx="874">
                  <c:v>42194</c:v>
                </c:pt>
                <c:pt idx="875">
                  <c:v>42195</c:v>
                </c:pt>
                <c:pt idx="876">
                  <c:v>42198</c:v>
                </c:pt>
                <c:pt idx="877">
                  <c:v>42199</c:v>
                </c:pt>
                <c:pt idx="878">
                  <c:v>42200</c:v>
                </c:pt>
                <c:pt idx="879">
                  <c:v>42201</c:v>
                </c:pt>
                <c:pt idx="880">
                  <c:v>42202</c:v>
                </c:pt>
                <c:pt idx="881">
                  <c:v>42205</c:v>
                </c:pt>
                <c:pt idx="882">
                  <c:v>42206</c:v>
                </c:pt>
                <c:pt idx="883">
                  <c:v>42207</c:v>
                </c:pt>
                <c:pt idx="884">
                  <c:v>42208</c:v>
                </c:pt>
                <c:pt idx="885">
                  <c:v>42209</c:v>
                </c:pt>
                <c:pt idx="886">
                  <c:v>42212</c:v>
                </c:pt>
                <c:pt idx="887">
                  <c:v>42213</c:v>
                </c:pt>
                <c:pt idx="888">
                  <c:v>42214</c:v>
                </c:pt>
                <c:pt idx="889">
                  <c:v>42215</c:v>
                </c:pt>
                <c:pt idx="890">
                  <c:v>42216</c:v>
                </c:pt>
                <c:pt idx="891">
                  <c:v>42219</c:v>
                </c:pt>
                <c:pt idx="892">
                  <c:v>42220</c:v>
                </c:pt>
                <c:pt idx="893">
                  <c:v>42221</c:v>
                </c:pt>
                <c:pt idx="894">
                  <c:v>42222</c:v>
                </c:pt>
                <c:pt idx="895">
                  <c:v>42223</c:v>
                </c:pt>
                <c:pt idx="896">
                  <c:v>42226</c:v>
                </c:pt>
                <c:pt idx="897">
                  <c:v>42227</c:v>
                </c:pt>
                <c:pt idx="898">
                  <c:v>42228</c:v>
                </c:pt>
                <c:pt idx="899">
                  <c:v>42229</c:v>
                </c:pt>
                <c:pt idx="900">
                  <c:v>42230</c:v>
                </c:pt>
                <c:pt idx="901">
                  <c:v>42233</c:v>
                </c:pt>
                <c:pt idx="902">
                  <c:v>42234</c:v>
                </c:pt>
                <c:pt idx="903">
                  <c:v>42235</c:v>
                </c:pt>
                <c:pt idx="904">
                  <c:v>42236</c:v>
                </c:pt>
                <c:pt idx="905">
                  <c:v>42237</c:v>
                </c:pt>
                <c:pt idx="906">
                  <c:v>42240</c:v>
                </c:pt>
                <c:pt idx="907">
                  <c:v>42241</c:v>
                </c:pt>
                <c:pt idx="908">
                  <c:v>42242</c:v>
                </c:pt>
                <c:pt idx="909">
                  <c:v>42243</c:v>
                </c:pt>
                <c:pt idx="910">
                  <c:v>42244</c:v>
                </c:pt>
              </c:numCache>
            </c:numRef>
          </c:cat>
          <c:val>
            <c:numRef>
              <c:f>Data!$D$2:$D$912</c:f>
              <c:numCache>
                <c:formatCode>0.00</c:formatCode>
                <c:ptCount val="911"/>
                <c:pt idx="0">
                  <c:v>53.11</c:v>
                </c:pt>
                <c:pt idx="1">
                  <c:v>52.85</c:v>
                </c:pt>
                <c:pt idx="2">
                  <c:v>52.89</c:v>
                </c:pt>
                <c:pt idx="3">
                  <c:v>52.67</c:v>
                </c:pt>
                <c:pt idx="4">
                  <c:v>52.39</c:v>
                </c:pt>
                <c:pt idx="5">
                  <c:v>51.59</c:v>
                </c:pt>
                <c:pt idx="6">
                  <c:v>51.78</c:v>
                </c:pt>
                <c:pt idx="7">
                  <c:v>51.51</c:v>
                </c:pt>
                <c:pt idx="8">
                  <c:v>51.43</c:v>
                </c:pt>
                <c:pt idx="9">
                  <c:v>50.69</c:v>
                </c:pt>
                <c:pt idx="10">
                  <c:v>50.4</c:v>
                </c:pt>
                <c:pt idx="11">
                  <c:v>50.3</c:v>
                </c:pt>
                <c:pt idx="12">
                  <c:v>50.22</c:v>
                </c:pt>
                <c:pt idx="13">
                  <c:v>49.99</c:v>
                </c:pt>
                <c:pt idx="14">
                  <c:v>50.02</c:v>
                </c:pt>
                <c:pt idx="15">
                  <c:v>50.18</c:v>
                </c:pt>
                <c:pt idx="16">
                  <c:v>49.42</c:v>
                </c:pt>
                <c:pt idx="17">
                  <c:v>49.39</c:v>
                </c:pt>
                <c:pt idx="18">
                  <c:v>49.66</c:v>
                </c:pt>
                <c:pt idx="19">
                  <c:v>49.54</c:v>
                </c:pt>
                <c:pt idx="20">
                  <c:v>49.273800000000001</c:v>
                </c:pt>
                <c:pt idx="21">
                  <c:v>49.03</c:v>
                </c:pt>
                <c:pt idx="22">
                  <c:v>48.65</c:v>
                </c:pt>
                <c:pt idx="23">
                  <c:v>49.05</c:v>
                </c:pt>
                <c:pt idx="24">
                  <c:v>49.2</c:v>
                </c:pt>
                <c:pt idx="25">
                  <c:v>49.22</c:v>
                </c:pt>
                <c:pt idx="26">
                  <c:v>49.35</c:v>
                </c:pt>
                <c:pt idx="27">
                  <c:v>49.48</c:v>
                </c:pt>
                <c:pt idx="28">
                  <c:v>49.14</c:v>
                </c:pt>
                <c:pt idx="29">
                  <c:v>49.4</c:v>
                </c:pt>
                <c:pt idx="30">
                  <c:v>49.35</c:v>
                </c:pt>
                <c:pt idx="31">
                  <c:v>49.43</c:v>
                </c:pt>
                <c:pt idx="32">
                  <c:v>49.31</c:v>
                </c:pt>
                <c:pt idx="33">
                  <c:v>49.21</c:v>
                </c:pt>
                <c:pt idx="34">
                  <c:v>49.24</c:v>
                </c:pt>
                <c:pt idx="35">
                  <c:v>49.19</c:v>
                </c:pt>
                <c:pt idx="36">
                  <c:v>48.98</c:v>
                </c:pt>
                <c:pt idx="37">
                  <c:v>49.12</c:v>
                </c:pt>
                <c:pt idx="38">
                  <c:v>49.01</c:v>
                </c:pt>
                <c:pt idx="39">
                  <c:v>48.99</c:v>
                </c:pt>
                <c:pt idx="40">
                  <c:v>49.14</c:v>
                </c:pt>
                <c:pt idx="41">
                  <c:v>49.55</c:v>
                </c:pt>
                <c:pt idx="42">
                  <c:v>49.82</c:v>
                </c:pt>
                <c:pt idx="43">
                  <c:v>50.376300000000001</c:v>
                </c:pt>
                <c:pt idx="44">
                  <c:v>50.27</c:v>
                </c:pt>
                <c:pt idx="45">
                  <c:v>50.17</c:v>
                </c:pt>
                <c:pt idx="46">
                  <c:v>49.75</c:v>
                </c:pt>
                <c:pt idx="47">
                  <c:v>49.98</c:v>
                </c:pt>
                <c:pt idx="48">
                  <c:v>49.92</c:v>
                </c:pt>
                <c:pt idx="49">
                  <c:v>50</c:v>
                </c:pt>
                <c:pt idx="50">
                  <c:v>50.28</c:v>
                </c:pt>
                <c:pt idx="51">
                  <c:v>50.11</c:v>
                </c:pt>
                <c:pt idx="52">
                  <c:v>50.16</c:v>
                </c:pt>
                <c:pt idx="53">
                  <c:v>50.48</c:v>
                </c:pt>
                <c:pt idx="54">
                  <c:v>50.6</c:v>
                </c:pt>
                <c:pt idx="55">
                  <c:v>51.28</c:v>
                </c:pt>
                <c:pt idx="56">
                  <c:v>51.18</c:v>
                </c:pt>
                <c:pt idx="57">
                  <c:v>51.03</c:v>
                </c:pt>
                <c:pt idx="58">
                  <c:v>50.66</c:v>
                </c:pt>
                <c:pt idx="59">
                  <c:v>50.97</c:v>
                </c:pt>
                <c:pt idx="60">
                  <c:v>51.38</c:v>
                </c:pt>
                <c:pt idx="61">
                  <c:v>50.89</c:v>
                </c:pt>
                <c:pt idx="62">
                  <c:v>50.79</c:v>
                </c:pt>
                <c:pt idx="63">
                  <c:v>50.64</c:v>
                </c:pt>
                <c:pt idx="64">
                  <c:v>51.18</c:v>
                </c:pt>
                <c:pt idx="65">
                  <c:v>51.11</c:v>
                </c:pt>
                <c:pt idx="66">
                  <c:v>51.14</c:v>
                </c:pt>
                <c:pt idx="67">
                  <c:v>51.1</c:v>
                </c:pt>
                <c:pt idx="68">
                  <c:v>51.47</c:v>
                </c:pt>
                <c:pt idx="69">
                  <c:v>51.5</c:v>
                </c:pt>
                <c:pt idx="70">
                  <c:v>51.22</c:v>
                </c:pt>
                <c:pt idx="71">
                  <c:v>51.45</c:v>
                </c:pt>
                <c:pt idx="72">
                  <c:v>51.6</c:v>
                </c:pt>
                <c:pt idx="73">
                  <c:v>51.41</c:v>
                </c:pt>
                <c:pt idx="74">
                  <c:v>51.79</c:v>
                </c:pt>
                <c:pt idx="75">
                  <c:v>52.07</c:v>
                </c:pt>
                <c:pt idx="76">
                  <c:v>52.02</c:v>
                </c:pt>
                <c:pt idx="77">
                  <c:v>52.38</c:v>
                </c:pt>
                <c:pt idx="78">
                  <c:v>52.63</c:v>
                </c:pt>
                <c:pt idx="79">
                  <c:v>52.45</c:v>
                </c:pt>
                <c:pt idx="80">
                  <c:v>52.44</c:v>
                </c:pt>
                <c:pt idx="81">
                  <c:v>52.45</c:v>
                </c:pt>
                <c:pt idx="82">
                  <c:v>52.65</c:v>
                </c:pt>
                <c:pt idx="83">
                  <c:v>52.5</c:v>
                </c:pt>
                <c:pt idx="84">
                  <c:v>52.97</c:v>
                </c:pt>
                <c:pt idx="85">
                  <c:v>53.33</c:v>
                </c:pt>
                <c:pt idx="86">
                  <c:v>53.41</c:v>
                </c:pt>
                <c:pt idx="87">
                  <c:v>52.91</c:v>
                </c:pt>
                <c:pt idx="88">
                  <c:v>53.14</c:v>
                </c:pt>
                <c:pt idx="89">
                  <c:v>53.75</c:v>
                </c:pt>
                <c:pt idx="90">
                  <c:v>53.25</c:v>
                </c:pt>
                <c:pt idx="91">
                  <c:v>53.63</c:v>
                </c:pt>
                <c:pt idx="92">
                  <c:v>53.92</c:v>
                </c:pt>
                <c:pt idx="93">
                  <c:v>53.91</c:v>
                </c:pt>
                <c:pt idx="94">
                  <c:v>54.34</c:v>
                </c:pt>
                <c:pt idx="95">
                  <c:v>54.37</c:v>
                </c:pt>
                <c:pt idx="96">
                  <c:v>54.48</c:v>
                </c:pt>
                <c:pt idx="97">
                  <c:v>54.97</c:v>
                </c:pt>
                <c:pt idx="98">
                  <c:v>55.34</c:v>
                </c:pt>
                <c:pt idx="99">
                  <c:v>55.95</c:v>
                </c:pt>
                <c:pt idx="100">
                  <c:v>55.55</c:v>
                </c:pt>
                <c:pt idx="101">
                  <c:v>55.35</c:v>
                </c:pt>
                <c:pt idx="102">
                  <c:v>55.71</c:v>
                </c:pt>
                <c:pt idx="103">
                  <c:v>56.13</c:v>
                </c:pt>
                <c:pt idx="104">
                  <c:v>56.38</c:v>
                </c:pt>
                <c:pt idx="105">
                  <c:v>55.44</c:v>
                </c:pt>
                <c:pt idx="106">
                  <c:v>55.65</c:v>
                </c:pt>
                <c:pt idx="107">
                  <c:v>55.54</c:v>
                </c:pt>
                <c:pt idx="108">
                  <c:v>55.26</c:v>
                </c:pt>
                <c:pt idx="109">
                  <c:v>54.91</c:v>
                </c:pt>
                <c:pt idx="110">
                  <c:v>55.39</c:v>
                </c:pt>
                <c:pt idx="111">
                  <c:v>55.69</c:v>
                </c:pt>
                <c:pt idx="112">
                  <c:v>55.6</c:v>
                </c:pt>
                <c:pt idx="113">
                  <c:v>55.56</c:v>
                </c:pt>
                <c:pt idx="114">
                  <c:v>55.7</c:v>
                </c:pt>
                <c:pt idx="115">
                  <c:v>55.34</c:v>
                </c:pt>
                <c:pt idx="116">
                  <c:v>55.85</c:v>
                </c:pt>
                <c:pt idx="117">
                  <c:v>55.87</c:v>
                </c:pt>
                <c:pt idx="118">
                  <c:v>56.24</c:v>
                </c:pt>
                <c:pt idx="119">
                  <c:v>56.25</c:v>
                </c:pt>
                <c:pt idx="120">
                  <c:v>57.11</c:v>
                </c:pt>
                <c:pt idx="121">
                  <c:v>57.13</c:v>
                </c:pt>
                <c:pt idx="122">
                  <c:v>56.95</c:v>
                </c:pt>
                <c:pt idx="123">
                  <c:v>56.93</c:v>
                </c:pt>
                <c:pt idx="124">
                  <c:v>56.81</c:v>
                </c:pt>
                <c:pt idx="125">
                  <c:v>55.57</c:v>
                </c:pt>
                <c:pt idx="126">
                  <c:v>55.45</c:v>
                </c:pt>
                <c:pt idx="127">
                  <c:v>54.31</c:v>
                </c:pt>
                <c:pt idx="128">
                  <c:v>54.95</c:v>
                </c:pt>
                <c:pt idx="129">
                  <c:v>55.47</c:v>
                </c:pt>
                <c:pt idx="130">
                  <c:v>55.87</c:v>
                </c:pt>
                <c:pt idx="131">
                  <c:v>55.39</c:v>
                </c:pt>
                <c:pt idx="132">
                  <c:v>55.52</c:v>
                </c:pt>
                <c:pt idx="133">
                  <c:v>55.83</c:v>
                </c:pt>
                <c:pt idx="134">
                  <c:v>55.1</c:v>
                </c:pt>
                <c:pt idx="135">
                  <c:v>55.05</c:v>
                </c:pt>
                <c:pt idx="136">
                  <c:v>55.03</c:v>
                </c:pt>
                <c:pt idx="137">
                  <c:v>55.33</c:v>
                </c:pt>
                <c:pt idx="138">
                  <c:v>55.16</c:v>
                </c:pt>
                <c:pt idx="139">
                  <c:v>55.27</c:v>
                </c:pt>
                <c:pt idx="140">
                  <c:v>55.92</c:v>
                </c:pt>
                <c:pt idx="141">
                  <c:v>56.22</c:v>
                </c:pt>
                <c:pt idx="142">
                  <c:v>56.1</c:v>
                </c:pt>
                <c:pt idx="143">
                  <c:v>55.59</c:v>
                </c:pt>
                <c:pt idx="144">
                  <c:v>55.39</c:v>
                </c:pt>
                <c:pt idx="145">
                  <c:v>55.42</c:v>
                </c:pt>
                <c:pt idx="146">
                  <c:v>55.55</c:v>
                </c:pt>
                <c:pt idx="147">
                  <c:v>55.47</c:v>
                </c:pt>
                <c:pt idx="148">
                  <c:v>55.84</c:v>
                </c:pt>
                <c:pt idx="149">
                  <c:v>55.75</c:v>
                </c:pt>
                <c:pt idx="150">
                  <c:v>55.52</c:v>
                </c:pt>
                <c:pt idx="151">
                  <c:v>55.06</c:v>
                </c:pt>
                <c:pt idx="152">
                  <c:v>55.28</c:v>
                </c:pt>
                <c:pt idx="153">
                  <c:v>55.17</c:v>
                </c:pt>
                <c:pt idx="154">
                  <c:v>55.18</c:v>
                </c:pt>
                <c:pt idx="155">
                  <c:v>55.34</c:v>
                </c:pt>
                <c:pt idx="156">
                  <c:v>55.66</c:v>
                </c:pt>
                <c:pt idx="157">
                  <c:v>55.66</c:v>
                </c:pt>
                <c:pt idx="158">
                  <c:v>55.62</c:v>
                </c:pt>
                <c:pt idx="159">
                  <c:v>55.62</c:v>
                </c:pt>
                <c:pt idx="160">
                  <c:v>55.5</c:v>
                </c:pt>
                <c:pt idx="161">
                  <c:v>55.46</c:v>
                </c:pt>
                <c:pt idx="162">
                  <c:v>55.5</c:v>
                </c:pt>
                <c:pt idx="163">
                  <c:v>55.14</c:v>
                </c:pt>
                <c:pt idx="164">
                  <c:v>55.41</c:v>
                </c:pt>
                <c:pt idx="165">
                  <c:v>55.68</c:v>
                </c:pt>
                <c:pt idx="166">
                  <c:v>55.65</c:v>
                </c:pt>
                <c:pt idx="167">
                  <c:v>55.69</c:v>
                </c:pt>
                <c:pt idx="168">
                  <c:v>55.63</c:v>
                </c:pt>
                <c:pt idx="169">
                  <c:v>55.52</c:v>
                </c:pt>
                <c:pt idx="170">
                  <c:v>55.61</c:v>
                </c:pt>
                <c:pt idx="171">
                  <c:v>55.88</c:v>
                </c:pt>
                <c:pt idx="172">
                  <c:v>55.64</c:v>
                </c:pt>
                <c:pt idx="173">
                  <c:v>55.27</c:v>
                </c:pt>
                <c:pt idx="174">
                  <c:v>55.44</c:v>
                </c:pt>
                <c:pt idx="175">
                  <c:v>55.25</c:v>
                </c:pt>
                <c:pt idx="176">
                  <c:v>55.21</c:v>
                </c:pt>
                <c:pt idx="177">
                  <c:v>55.34</c:v>
                </c:pt>
                <c:pt idx="178">
                  <c:v>53.3</c:v>
                </c:pt>
                <c:pt idx="179">
                  <c:v>53.88</c:v>
                </c:pt>
                <c:pt idx="180">
                  <c:v>53.9</c:v>
                </c:pt>
                <c:pt idx="181">
                  <c:v>53.99</c:v>
                </c:pt>
                <c:pt idx="182">
                  <c:v>54.26</c:v>
                </c:pt>
                <c:pt idx="183">
                  <c:v>53.46</c:v>
                </c:pt>
                <c:pt idx="184">
                  <c:v>53.43</c:v>
                </c:pt>
                <c:pt idx="185">
                  <c:v>53.36</c:v>
                </c:pt>
                <c:pt idx="186">
                  <c:v>53.52</c:v>
                </c:pt>
                <c:pt idx="187">
                  <c:v>52.99</c:v>
                </c:pt>
                <c:pt idx="188">
                  <c:v>52.92</c:v>
                </c:pt>
                <c:pt idx="189">
                  <c:v>52.46</c:v>
                </c:pt>
                <c:pt idx="190">
                  <c:v>52.42</c:v>
                </c:pt>
                <c:pt idx="191">
                  <c:v>52.25</c:v>
                </c:pt>
                <c:pt idx="192">
                  <c:v>51.74</c:v>
                </c:pt>
                <c:pt idx="193">
                  <c:v>51.77</c:v>
                </c:pt>
                <c:pt idx="194">
                  <c:v>52.73</c:v>
                </c:pt>
                <c:pt idx="195">
                  <c:v>53.05</c:v>
                </c:pt>
                <c:pt idx="196">
                  <c:v>52.66</c:v>
                </c:pt>
                <c:pt idx="197">
                  <c:v>52.81</c:v>
                </c:pt>
                <c:pt idx="198">
                  <c:v>53.09</c:v>
                </c:pt>
                <c:pt idx="199">
                  <c:v>52.89</c:v>
                </c:pt>
                <c:pt idx="200">
                  <c:v>52.86</c:v>
                </c:pt>
                <c:pt idx="201">
                  <c:v>53.46</c:v>
                </c:pt>
                <c:pt idx="202">
                  <c:v>54.08</c:v>
                </c:pt>
                <c:pt idx="203">
                  <c:v>53.51</c:v>
                </c:pt>
                <c:pt idx="204">
                  <c:v>53.72</c:v>
                </c:pt>
                <c:pt idx="205">
                  <c:v>53.73</c:v>
                </c:pt>
                <c:pt idx="206">
                  <c:v>53.55</c:v>
                </c:pt>
                <c:pt idx="207">
                  <c:v>53.55</c:v>
                </c:pt>
                <c:pt idx="208">
                  <c:v>54.1</c:v>
                </c:pt>
                <c:pt idx="209">
                  <c:v>53.96</c:v>
                </c:pt>
                <c:pt idx="210">
                  <c:v>53.8</c:v>
                </c:pt>
                <c:pt idx="211">
                  <c:v>53.76</c:v>
                </c:pt>
                <c:pt idx="212">
                  <c:v>53.75</c:v>
                </c:pt>
                <c:pt idx="213">
                  <c:v>54.6</c:v>
                </c:pt>
                <c:pt idx="214">
                  <c:v>54.42</c:v>
                </c:pt>
                <c:pt idx="215">
                  <c:v>54.37</c:v>
                </c:pt>
                <c:pt idx="216">
                  <c:v>54.3</c:v>
                </c:pt>
                <c:pt idx="217">
                  <c:v>54.61</c:v>
                </c:pt>
                <c:pt idx="218">
                  <c:v>54.82</c:v>
                </c:pt>
                <c:pt idx="219">
                  <c:v>54.87</c:v>
                </c:pt>
                <c:pt idx="220">
                  <c:v>54.65</c:v>
                </c:pt>
                <c:pt idx="221">
                  <c:v>55.16</c:v>
                </c:pt>
                <c:pt idx="222">
                  <c:v>55.05</c:v>
                </c:pt>
                <c:pt idx="223">
                  <c:v>55.1</c:v>
                </c:pt>
                <c:pt idx="224">
                  <c:v>55.14</c:v>
                </c:pt>
                <c:pt idx="225">
                  <c:v>55.44</c:v>
                </c:pt>
                <c:pt idx="226">
                  <c:v>55.63</c:v>
                </c:pt>
                <c:pt idx="227">
                  <c:v>55.35</c:v>
                </c:pt>
                <c:pt idx="228">
                  <c:v>55.7</c:v>
                </c:pt>
                <c:pt idx="229">
                  <c:v>54.71</c:v>
                </c:pt>
                <c:pt idx="230">
                  <c:v>54.26</c:v>
                </c:pt>
                <c:pt idx="231">
                  <c:v>54.66</c:v>
                </c:pt>
                <c:pt idx="232">
                  <c:v>54.73</c:v>
                </c:pt>
                <c:pt idx="233">
                  <c:v>54.46</c:v>
                </c:pt>
                <c:pt idx="234">
                  <c:v>54.31</c:v>
                </c:pt>
                <c:pt idx="235">
                  <c:v>54.35</c:v>
                </c:pt>
                <c:pt idx="236">
                  <c:v>54.42</c:v>
                </c:pt>
                <c:pt idx="237">
                  <c:v>54.31</c:v>
                </c:pt>
                <c:pt idx="238">
                  <c:v>54.23</c:v>
                </c:pt>
                <c:pt idx="239">
                  <c:v>54.36</c:v>
                </c:pt>
                <c:pt idx="240">
                  <c:v>54.49</c:v>
                </c:pt>
                <c:pt idx="241">
                  <c:v>54.68</c:v>
                </c:pt>
                <c:pt idx="242">
                  <c:v>54.91</c:v>
                </c:pt>
                <c:pt idx="243">
                  <c:v>54.67</c:v>
                </c:pt>
                <c:pt idx="244">
                  <c:v>54.92</c:v>
                </c:pt>
                <c:pt idx="245">
                  <c:v>55.06</c:v>
                </c:pt>
                <c:pt idx="246">
                  <c:v>54.95</c:v>
                </c:pt>
                <c:pt idx="247">
                  <c:v>54.86</c:v>
                </c:pt>
                <c:pt idx="248">
                  <c:v>54.94</c:v>
                </c:pt>
                <c:pt idx="249">
                  <c:v>54.77</c:v>
                </c:pt>
                <c:pt idx="250">
                  <c:v>54.86</c:v>
                </c:pt>
                <c:pt idx="251">
                  <c:v>54.23</c:v>
                </c:pt>
                <c:pt idx="252">
                  <c:v>54.46</c:v>
                </c:pt>
                <c:pt idx="253">
                  <c:v>54.93</c:v>
                </c:pt>
                <c:pt idx="254">
                  <c:v>55.2</c:v>
                </c:pt>
                <c:pt idx="255">
                  <c:v>55.02</c:v>
                </c:pt>
                <c:pt idx="256">
                  <c:v>54.79</c:v>
                </c:pt>
                <c:pt idx="257">
                  <c:v>54.49</c:v>
                </c:pt>
                <c:pt idx="258">
                  <c:v>54.81</c:v>
                </c:pt>
                <c:pt idx="259">
                  <c:v>54.5</c:v>
                </c:pt>
                <c:pt idx="260">
                  <c:v>54.58</c:v>
                </c:pt>
                <c:pt idx="261">
                  <c:v>54.66</c:v>
                </c:pt>
                <c:pt idx="262">
                  <c:v>54.35</c:v>
                </c:pt>
                <c:pt idx="263">
                  <c:v>53.82</c:v>
                </c:pt>
                <c:pt idx="264">
                  <c:v>53.72</c:v>
                </c:pt>
                <c:pt idx="265">
                  <c:v>53.66</c:v>
                </c:pt>
                <c:pt idx="266">
                  <c:v>53.67</c:v>
                </c:pt>
                <c:pt idx="267">
                  <c:v>53.78</c:v>
                </c:pt>
                <c:pt idx="268">
                  <c:v>53.97</c:v>
                </c:pt>
                <c:pt idx="269">
                  <c:v>53.64</c:v>
                </c:pt>
                <c:pt idx="270">
                  <c:v>53.21</c:v>
                </c:pt>
                <c:pt idx="271">
                  <c:v>53.32</c:v>
                </c:pt>
                <c:pt idx="272">
                  <c:v>53.16</c:v>
                </c:pt>
                <c:pt idx="273">
                  <c:v>53.24</c:v>
                </c:pt>
                <c:pt idx="274">
                  <c:v>52.99</c:v>
                </c:pt>
                <c:pt idx="275">
                  <c:v>53.07</c:v>
                </c:pt>
                <c:pt idx="276">
                  <c:v>53.22</c:v>
                </c:pt>
                <c:pt idx="277">
                  <c:v>53.58</c:v>
                </c:pt>
                <c:pt idx="278">
                  <c:v>53.95</c:v>
                </c:pt>
                <c:pt idx="279">
                  <c:v>53.75</c:v>
                </c:pt>
                <c:pt idx="280">
                  <c:v>53.79</c:v>
                </c:pt>
                <c:pt idx="281">
                  <c:v>53.94</c:v>
                </c:pt>
                <c:pt idx="282">
                  <c:v>54.28</c:v>
                </c:pt>
                <c:pt idx="283">
                  <c:v>54.26</c:v>
                </c:pt>
                <c:pt idx="284">
                  <c:v>54.18</c:v>
                </c:pt>
                <c:pt idx="285">
                  <c:v>54.47</c:v>
                </c:pt>
                <c:pt idx="286">
                  <c:v>54.28</c:v>
                </c:pt>
                <c:pt idx="287">
                  <c:v>53.96</c:v>
                </c:pt>
                <c:pt idx="288">
                  <c:v>54.14</c:v>
                </c:pt>
                <c:pt idx="289">
                  <c:v>53.72</c:v>
                </c:pt>
                <c:pt idx="290">
                  <c:v>54.37</c:v>
                </c:pt>
                <c:pt idx="291">
                  <c:v>54.9</c:v>
                </c:pt>
                <c:pt idx="292">
                  <c:v>54.92</c:v>
                </c:pt>
                <c:pt idx="293">
                  <c:v>54.87</c:v>
                </c:pt>
                <c:pt idx="294">
                  <c:v>54.83</c:v>
                </c:pt>
                <c:pt idx="295">
                  <c:v>54.45</c:v>
                </c:pt>
                <c:pt idx="296">
                  <c:v>54.32</c:v>
                </c:pt>
                <c:pt idx="297">
                  <c:v>54.38</c:v>
                </c:pt>
                <c:pt idx="298">
                  <c:v>54.19</c:v>
                </c:pt>
                <c:pt idx="299">
                  <c:v>54.3</c:v>
                </c:pt>
                <c:pt idx="300">
                  <c:v>54.22</c:v>
                </c:pt>
                <c:pt idx="301">
                  <c:v>54.06</c:v>
                </c:pt>
                <c:pt idx="302">
                  <c:v>54.1</c:v>
                </c:pt>
                <c:pt idx="303">
                  <c:v>54.4</c:v>
                </c:pt>
                <c:pt idx="304">
                  <c:v>54.32</c:v>
                </c:pt>
                <c:pt idx="305">
                  <c:v>54.27</c:v>
                </c:pt>
                <c:pt idx="306">
                  <c:v>54.3</c:v>
                </c:pt>
                <c:pt idx="307">
                  <c:v>54.22</c:v>
                </c:pt>
                <c:pt idx="308">
                  <c:v>54.42</c:v>
                </c:pt>
                <c:pt idx="309">
                  <c:v>54.45</c:v>
                </c:pt>
                <c:pt idx="310">
                  <c:v>54.44</c:v>
                </c:pt>
                <c:pt idx="311">
                  <c:v>54.52</c:v>
                </c:pt>
                <c:pt idx="312">
                  <c:v>54.28</c:v>
                </c:pt>
                <c:pt idx="313">
                  <c:v>54.43</c:v>
                </c:pt>
                <c:pt idx="314">
                  <c:v>54.46</c:v>
                </c:pt>
                <c:pt idx="315">
                  <c:v>54.91</c:v>
                </c:pt>
                <c:pt idx="316">
                  <c:v>54.75</c:v>
                </c:pt>
                <c:pt idx="317">
                  <c:v>54.58</c:v>
                </c:pt>
                <c:pt idx="318">
                  <c:v>54.47</c:v>
                </c:pt>
                <c:pt idx="319">
                  <c:v>54.41</c:v>
                </c:pt>
                <c:pt idx="320">
                  <c:v>54.36</c:v>
                </c:pt>
                <c:pt idx="321">
                  <c:v>54.62</c:v>
                </c:pt>
                <c:pt idx="322">
                  <c:v>54.48</c:v>
                </c:pt>
                <c:pt idx="323">
                  <c:v>54.08</c:v>
                </c:pt>
                <c:pt idx="324">
                  <c:v>54.16</c:v>
                </c:pt>
                <c:pt idx="325">
                  <c:v>53.95</c:v>
                </c:pt>
                <c:pt idx="326">
                  <c:v>53.98</c:v>
                </c:pt>
                <c:pt idx="327">
                  <c:v>54.19</c:v>
                </c:pt>
                <c:pt idx="328">
                  <c:v>54.39</c:v>
                </c:pt>
                <c:pt idx="329">
                  <c:v>54.22</c:v>
                </c:pt>
                <c:pt idx="330">
                  <c:v>54.11</c:v>
                </c:pt>
                <c:pt idx="331">
                  <c:v>54.41</c:v>
                </c:pt>
                <c:pt idx="332">
                  <c:v>54.2</c:v>
                </c:pt>
                <c:pt idx="333">
                  <c:v>53.68</c:v>
                </c:pt>
                <c:pt idx="334">
                  <c:v>53.65</c:v>
                </c:pt>
                <c:pt idx="335">
                  <c:v>53.79</c:v>
                </c:pt>
                <c:pt idx="336">
                  <c:v>53.8</c:v>
                </c:pt>
                <c:pt idx="337">
                  <c:v>54.13</c:v>
                </c:pt>
                <c:pt idx="338">
                  <c:v>54.06</c:v>
                </c:pt>
                <c:pt idx="339">
                  <c:v>54.08</c:v>
                </c:pt>
                <c:pt idx="340">
                  <c:v>54.34</c:v>
                </c:pt>
                <c:pt idx="341">
                  <c:v>54.94</c:v>
                </c:pt>
                <c:pt idx="342">
                  <c:v>54.85</c:v>
                </c:pt>
                <c:pt idx="343">
                  <c:v>54.5</c:v>
                </c:pt>
                <c:pt idx="344">
                  <c:v>54.78</c:v>
                </c:pt>
                <c:pt idx="345">
                  <c:v>54.68</c:v>
                </c:pt>
                <c:pt idx="346">
                  <c:v>55.17</c:v>
                </c:pt>
                <c:pt idx="347">
                  <c:v>55.02</c:v>
                </c:pt>
                <c:pt idx="348">
                  <c:v>55.42</c:v>
                </c:pt>
                <c:pt idx="349">
                  <c:v>55.62</c:v>
                </c:pt>
                <c:pt idx="350">
                  <c:v>55.7</c:v>
                </c:pt>
                <c:pt idx="351">
                  <c:v>55.78</c:v>
                </c:pt>
                <c:pt idx="352">
                  <c:v>56.07</c:v>
                </c:pt>
                <c:pt idx="353">
                  <c:v>56.28</c:v>
                </c:pt>
                <c:pt idx="354">
                  <c:v>56.5</c:v>
                </c:pt>
                <c:pt idx="355">
                  <c:v>56.5</c:v>
                </c:pt>
                <c:pt idx="356">
                  <c:v>56.66</c:v>
                </c:pt>
                <c:pt idx="357">
                  <c:v>56.43</c:v>
                </c:pt>
                <c:pt idx="358">
                  <c:v>56.84</c:v>
                </c:pt>
                <c:pt idx="359">
                  <c:v>56.92</c:v>
                </c:pt>
                <c:pt idx="360">
                  <c:v>56.57</c:v>
                </c:pt>
                <c:pt idx="361">
                  <c:v>58.13</c:v>
                </c:pt>
                <c:pt idx="362">
                  <c:v>58.34</c:v>
                </c:pt>
                <c:pt idx="363">
                  <c:v>57.82</c:v>
                </c:pt>
                <c:pt idx="364">
                  <c:v>58.07</c:v>
                </c:pt>
                <c:pt idx="365">
                  <c:v>57.56</c:v>
                </c:pt>
                <c:pt idx="366">
                  <c:v>57.97</c:v>
                </c:pt>
                <c:pt idx="367">
                  <c:v>58.79</c:v>
                </c:pt>
                <c:pt idx="368">
                  <c:v>58.7</c:v>
                </c:pt>
                <c:pt idx="369">
                  <c:v>59.57</c:v>
                </c:pt>
                <c:pt idx="370">
                  <c:v>59.43</c:v>
                </c:pt>
                <c:pt idx="371">
                  <c:v>59.8</c:v>
                </c:pt>
                <c:pt idx="372">
                  <c:v>59.66</c:v>
                </c:pt>
                <c:pt idx="373">
                  <c:v>60.7</c:v>
                </c:pt>
                <c:pt idx="374">
                  <c:v>60.19</c:v>
                </c:pt>
                <c:pt idx="375">
                  <c:v>59.52</c:v>
                </c:pt>
                <c:pt idx="376">
                  <c:v>59.38</c:v>
                </c:pt>
                <c:pt idx="377">
                  <c:v>59.54</c:v>
                </c:pt>
                <c:pt idx="378">
                  <c:v>60.21</c:v>
                </c:pt>
                <c:pt idx="379">
                  <c:v>60.75</c:v>
                </c:pt>
                <c:pt idx="380">
                  <c:v>60.09</c:v>
                </c:pt>
                <c:pt idx="381">
                  <c:v>59.88</c:v>
                </c:pt>
                <c:pt idx="382">
                  <c:v>59.82</c:v>
                </c:pt>
                <c:pt idx="383">
                  <c:v>59.88</c:v>
                </c:pt>
                <c:pt idx="384">
                  <c:v>59.89</c:v>
                </c:pt>
                <c:pt idx="385">
                  <c:v>59.29</c:v>
                </c:pt>
                <c:pt idx="386">
                  <c:v>59.34</c:v>
                </c:pt>
                <c:pt idx="387">
                  <c:v>59.59</c:v>
                </c:pt>
                <c:pt idx="388">
                  <c:v>59.37</c:v>
                </c:pt>
                <c:pt idx="389">
                  <c:v>59.71</c:v>
                </c:pt>
                <c:pt idx="390">
                  <c:v>59.64</c:v>
                </c:pt>
                <c:pt idx="391">
                  <c:v>59.14</c:v>
                </c:pt>
                <c:pt idx="392">
                  <c:v>59.01</c:v>
                </c:pt>
                <c:pt idx="393">
                  <c:v>59.08</c:v>
                </c:pt>
                <c:pt idx="394">
                  <c:v>59.33</c:v>
                </c:pt>
                <c:pt idx="395">
                  <c:v>60.8</c:v>
                </c:pt>
                <c:pt idx="396">
                  <c:v>60.77</c:v>
                </c:pt>
                <c:pt idx="397">
                  <c:v>60.45</c:v>
                </c:pt>
                <c:pt idx="398">
                  <c:v>60.88</c:v>
                </c:pt>
                <c:pt idx="399">
                  <c:v>60.88</c:v>
                </c:pt>
                <c:pt idx="400">
                  <c:v>60.78</c:v>
                </c:pt>
                <c:pt idx="401">
                  <c:v>61.2</c:v>
                </c:pt>
                <c:pt idx="402">
                  <c:v>60.72</c:v>
                </c:pt>
                <c:pt idx="403">
                  <c:v>60.34</c:v>
                </c:pt>
                <c:pt idx="404">
                  <c:v>61.15</c:v>
                </c:pt>
                <c:pt idx="405">
                  <c:v>61.33</c:v>
                </c:pt>
                <c:pt idx="406">
                  <c:v>61.27</c:v>
                </c:pt>
                <c:pt idx="407">
                  <c:v>61.41</c:v>
                </c:pt>
                <c:pt idx="408">
                  <c:v>61.65</c:v>
                </c:pt>
                <c:pt idx="409">
                  <c:v>63.13</c:v>
                </c:pt>
                <c:pt idx="410">
                  <c:v>63.21</c:v>
                </c:pt>
                <c:pt idx="411">
                  <c:v>64.11</c:v>
                </c:pt>
                <c:pt idx="412">
                  <c:v>64.55</c:v>
                </c:pt>
                <c:pt idx="413">
                  <c:v>63.22</c:v>
                </c:pt>
                <c:pt idx="414">
                  <c:v>64.260000000000005</c:v>
                </c:pt>
                <c:pt idx="415">
                  <c:v>66.239999999999995</c:v>
                </c:pt>
                <c:pt idx="416">
                  <c:v>68.8</c:v>
                </c:pt>
                <c:pt idx="417">
                  <c:v>66.55</c:v>
                </c:pt>
                <c:pt idx="418">
                  <c:v>65.709999999999994</c:v>
                </c:pt>
                <c:pt idx="419">
                  <c:v>67.709999999999994</c:v>
                </c:pt>
                <c:pt idx="420">
                  <c:v>66.010000000000005</c:v>
                </c:pt>
                <c:pt idx="421">
                  <c:v>65.23</c:v>
                </c:pt>
                <c:pt idx="422">
                  <c:v>65.239999999999995</c:v>
                </c:pt>
                <c:pt idx="423">
                  <c:v>63.83</c:v>
                </c:pt>
                <c:pt idx="424">
                  <c:v>63.26</c:v>
                </c:pt>
                <c:pt idx="425">
                  <c:v>63.42</c:v>
                </c:pt>
                <c:pt idx="426">
                  <c:v>63.36</c:v>
                </c:pt>
                <c:pt idx="427">
                  <c:v>62.83</c:v>
                </c:pt>
                <c:pt idx="428">
                  <c:v>63.36</c:v>
                </c:pt>
                <c:pt idx="429">
                  <c:v>63.37</c:v>
                </c:pt>
                <c:pt idx="430">
                  <c:v>61.76</c:v>
                </c:pt>
                <c:pt idx="431">
                  <c:v>62.27</c:v>
                </c:pt>
                <c:pt idx="432">
                  <c:v>62.57</c:v>
                </c:pt>
                <c:pt idx="433">
                  <c:v>62.72</c:v>
                </c:pt>
                <c:pt idx="434">
                  <c:v>62.2</c:v>
                </c:pt>
                <c:pt idx="435">
                  <c:v>61.68</c:v>
                </c:pt>
                <c:pt idx="436">
                  <c:v>62.48</c:v>
                </c:pt>
                <c:pt idx="437">
                  <c:v>62.58</c:v>
                </c:pt>
                <c:pt idx="438">
                  <c:v>62.46</c:v>
                </c:pt>
                <c:pt idx="439">
                  <c:v>62.46</c:v>
                </c:pt>
                <c:pt idx="440">
                  <c:v>61.97</c:v>
                </c:pt>
                <c:pt idx="441">
                  <c:v>61.42</c:v>
                </c:pt>
                <c:pt idx="442">
                  <c:v>61.79</c:v>
                </c:pt>
                <c:pt idx="443">
                  <c:v>61.79</c:v>
                </c:pt>
                <c:pt idx="444">
                  <c:v>61.92</c:v>
                </c:pt>
                <c:pt idx="445">
                  <c:v>61.3</c:v>
                </c:pt>
                <c:pt idx="446">
                  <c:v>61.07</c:v>
                </c:pt>
                <c:pt idx="447">
                  <c:v>61.84</c:v>
                </c:pt>
                <c:pt idx="448">
                  <c:v>61.72</c:v>
                </c:pt>
                <c:pt idx="449">
                  <c:v>61.26</c:v>
                </c:pt>
                <c:pt idx="450">
                  <c:v>61.56</c:v>
                </c:pt>
                <c:pt idx="451">
                  <c:v>61.64</c:v>
                </c:pt>
                <c:pt idx="452">
                  <c:v>61.54</c:v>
                </c:pt>
                <c:pt idx="453">
                  <c:v>61.48</c:v>
                </c:pt>
                <c:pt idx="454">
                  <c:v>61.4</c:v>
                </c:pt>
                <c:pt idx="455">
                  <c:v>61.54</c:v>
                </c:pt>
                <c:pt idx="456">
                  <c:v>61.34</c:v>
                </c:pt>
                <c:pt idx="457">
                  <c:v>61.09</c:v>
                </c:pt>
                <c:pt idx="458">
                  <c:v>61.61</c:v>
                </c:pt>
                <c:pt idx="459">
                  <c:v>61.84</c:v>
                </c:pt>
                <c:pt idx="460">
                  <c:v>61.74</c:v>
                </c:pt>
                <c:pt idx="461">
                  <c:v>61.76</c:v>
                </c:pt>
                <c:pt idx="462">
                  <c:v>62.48</c:v>
                </c:pt>
                <c:pt idx="463">
                  <c:v>62.41</c:v>
                </c:pt>
                <c:pt idx="464">
                  <c:v>62.48</c:v>
                </c:pt>
                <c:pt idx="465">
                  <c:v>63.73</c:v>
                </c:pt>
                <c:pt idx="466">
                  <c:v>63.28</c:v>
                </c:pt>
                <c:pt idx="467">
                  <c:v>63.12</c:v>
                </c:pt>
                <c:pt idx="468">
                  <c:v>62.07</c:v>
                </c:pt>
                <c:pt idx="469">
                  <c:v>62.26</c:v>
                </c:pt>
                <c:pt idx="470">
                  <c:v>62.34</c:v>
                </c:pt>
                <c:pt idx="471">
                  <c:v>62.94</c:v>
                </c:pt>
                <c:pt idx="472">
                  <c:v>62.72</c:v>
                </c:pt>
                <c:pt idx="473">
                  <c:v>62.37</c:v>
                </c:pt>
                <c:pt idx="474">
                  <c:v>62.47</c:v>
                </c:pt>
                <c:pt idx="475">
                  <c:v>62.47</c:v>
                </c:pt>
                <c:pt idx="476">
                  <c:v>62.39</c:v>
                </c:pt>
                <c:pt idx="477">
                  <c:v>62.3</c:v>
                </c:pt>
                <c:pt idx="478">
                  <c:v>62.38</c:v>
                </c:pt>
                <c:pt idx="479">
                  <c:v>61.9</c:v>
                </c:pt>
                <c:pt idx="480">
                  <c:v>61.43</c:v>
                </c:pt>
                <c:pt idx="481">
                  <c:v>60.87</c:v>
                </c:pt>
                <c:pt idx="482">
                  <c:v>61.04</c:v>
                </c:pt>
                <c:pt idx="483">
                  <c:v>61.38</c:v>
                </c:pt>
                <c:pt idx="484">
                  <c:v>61.85</c:v>
                </c:pt>
                <c:pt idx="485">
                  <c:v>62.16</c:v>
                </c:pt>
                <c:pt idx="486">
                  <c:v>61.68</c:v>
                </c:pt>
                <c:pt idx="487">
                  <c:v>61.92</c:v>
                </c:pt>
                <c:pt idx="488">
                  <c:v>62.06</c:v>
                </c:pt>
                <c:pt idx="489">
                  <c:v>62.14</c:v>
                </c:pt>
                <c:pt idx="490">
                  <c:v>61.98</c:v>
                </c:pt>
                <c:pt idx="491">
                  <c:v>61.83</c:v>
                </c:pt>
                <c:pt idx="492">
                  <c:v>61.75</c:v>
                </c:pt>
                <c:pt idx="493">
                  <c:v>62.15</c:v>
                </c:pt>
                <c:pt idx="494">
                  <c:v>61.92</c:v>
                </c:pt>
                <c:pt idx="495">
                  <c:v>61.77</c:v>
                </c:pt>
                <c:pt idx="496">
                  <c:v>61.92</c:v>
                </c:pt>
                <c:pt idx="497">
                  <c:v>62.31</c:v>
                </c:pt>
                <c:pt idx="498">
                  <c:v>62.31</c:v>
                </c:pt>
                <c:pt idx="499">
                  <c:v>62.3</c:v>
                </c:pt>
                <c:pt idx="500">
                  <c:v>62.07</c:v>
                </c:pt>
                <c:pt idx="501">
                  <c:v>62.07</c:v>
                </c:pt>
                <c:pt idx="502">
                  <c:v>61.52</c:v>
                </c:pt>
                <c:pt idx="503">
                  <c:v>61.51</c:v>
                </c:pt>
                <c:pt idx="504">
                  <c:v>61.54</c:v>
                </c:pt>
                <c:pt idx="505">
                  <c:v>61.54</c:v>
                </c:pt>
                <c:pt idx="506">
                  <c:v>61.54</c:v>
                </c:pt>
                <c:pt idx="507">
                  <c:v>61.94</c:v>
                </c:pt>
                <c:pt idx="508">
                  <c:v>61.86</c:v>
                </c:pt>
                <c:pt idx="509">
                  <c:v>62.11</c:v>
                </c:pt>
                <c:pt idx="510">
                  <c:v>62.68</c:v>
                </c:pt>
                <c:pt idx="511">
                  <c:v>63.09</c:v>
                </c:pt>
                <c:pt idx="512">
                  <c:v>62.56</c:v>
                </c:pt>
                <c:pt idx="513">
                  <c:v>62.46</c:v>
                </c:pt>
                <c:pt idx="514">
                  <c:v>62.63</c:v>
                </c:pt>
                <c:pt idx="515">
                  <c:v>62.63</c:v>
                </c:pt>
                <c:pt idx="516">
                  <c:v>62.27</c:v>
                </c:pt>
                <c:pt idx="517">
                  <c:v>62.57</c:v>
                </c:pt>
                <c:pt idx="518">
                  <c:v>62.14</c:v>
                </c:pt>
                <c:pt idx="519">
                  <c:v>62.09</c:v>
                </c:pt>
                <c:pt idx="520">
                  <c:v>62.44</c:v>
                </c:pt>
                <c:pt idx="521">
                  <c:v>62.15</c:v>
                </c:pt>
                <c:pt idx="522">
                  <c:v>61.84</c:v>
                </c:pt>
                <c:pt idx="523">
                  <c:v>62.23</c:v>
                </c:pt>
                <c:pt idx="524">
                  <c:v>61.87</c:v>
                </c:pt>
                <c:pt idx="525">
                  <c:v>62.2</c:v>
                </c:pt>
                <c:pt idx="526">
                  <c:v>62.32</c:v>
                </c:pt>
                <c:pt idx="527">
                  <c:v>62.21</c:v>
                </c:pt>
                <c:pt idx="528">
                  <c:v>62.13</c:v>
                </c:pt>
                <c:pt idx="529">
                  <c:v>62.07</c:v>
                </c:pt>
                <c:pt idx="530">
                  <c:v>61.96</c:v>
                </c:pt>
                <c:pt idx="531">
                  <c:v>62.11</c:v>
                </c:pt>
                <c:pt idx="532">
                  <c:v>62.11</c:v>
                </c:pt>
                <c:pt idx="533">
                  <c:v>61.78</c:v>
                </c:pt>
                <c:pt idx="534">
                  <c:v>62.17</c:v>
                </c:pt>
                <c:pt idx="535">
                  <c:v>61.91</c:v>
                </c:pt>
                <c:pt idx="536">
                  <c:v>61.75</c:v>
                </c:pt>
                <c:pt idx="537">
                  <c:v>60.89</c:v>
                </c:pt>
                <c:pt idx="538">
                  <c:v>61.24</c:v>
                </c:pt>
                <c:pt idx="539">
                  <c:v>60.84</c:v>
                </c:pt>
                <c:pt idx="540">
                  <c:v>61.01</c:v>
                </c:pt>
                <c:pt idx="541">
                  <c:v>61.01</c:v>
                </c:pt>
                <c:pt idx="542">
                  <c:v>61.2</c:v>
                </c:pt>
                <c:pt idx="543">
                  <c:v>61.19</c:v>
                </c:pt>
                <c:pt idx="544">
                  <c:v>61.08</c:v>
                </c:pt>
                <c:pt idx="545">
                  <c:v>61.1</c:v>
                </c:pt>
                <c:pt idx="546">
                  <c:v>60.95</c:v>
                </c:pt>
                <c:pt idx="547">
                  <c:v>61.33</c:v>
                </c:pt>
                <c:pt idx="548">
                  <c:v>60.9</c:v>
                </c:pt>
                <c:pt idx="549">
                  <c:v>60.78</c:v>
                </c:pt>
                <c:pt idx="550">
                  <c:v>60.27</c:v>
                </c:pt>
                <c:pt idx="551">
                  <c:v>60.13</c:v>
                </c:pt>
                <c:pt idx="552">
                  <c:v>60.26</c:v>
                </c:pt>
                <c:pt idx="553">
                  <c:v>59.89</c:v>
                </c:pt>
                <c:pt idx="554">
                  <c:v>60</c:v>
                </c:pt>
                <c:pt idx="555">
                  <c:v>59.86</c:v>
                </c:pt>
                <c:pt idx="556">
                  <c:v>59.9</c:v>
                </c:pt>
                <c:pt idx="557">
                  <c:v>60.35</c:v>
                </c:pt>
                <c:pt idx="558">
                  <c:v>60.08</c:v>
                </c:pt>
                <c:pt idx="559">
                  <c:v>60.11</c:v>
                </c:pt>
                <c:pt idx="560">
                  <c:v>60.08</c:v>
                </c:pt>
                <c:pt idx="561">
                  <c:v>60.09</c:v>
                </c:pt>
                <c:pt idx="562">
                  <c:v>60.07</c:v>
                </c:pt>
                <c:pt idx="563">
                  <c:v>60.18</c:v>
                </c:pt>
                <c:pt idx="564">
                  <c:v>60.32</c:v>
                </c:pt>
                <c:pt idx="565">
                  <c:v>60.34</c:v>
                </c:pt>
                <c:pt idx="566">
                  <c:v>60.22</c:v>
                </c:pt>
                <c:pt idx="567">
                  <c:v>60.29</c:v>
                </c:pt>
                <c:pt idx="568">
                  <c:v>60.29</c:v>
                </c:pt>
                <c:pt idx="569">
                  <c:v>60.59</c:v>
                </c:pt>
                <c:pt idx="570">
                  <c:v>60.8</c:v>
                </c:pt>
                <c:pt idx="571">
                  <c:v>61.17</c:v>
                </c:pt>
                <c:pt idx="572">
                  <c:v>61.11</c:v>
                </c:pt>
                <c:pt idx="573">
                  <c:v>60.64</c:v>
                </c:pt>
                <c:pt idx="574">
                  <c:v>60.69</c:v>
                </c:pt>
                <c:pt idx="575">
                  <c:v>60.23</c:v>
                </c:pt>
                <c:pt idx="576">
                  <c:v>60.21</c:v>
                </c:pt>
                <c:pt idx="577">
                  <c:v>60.11</c:v>
                </c:pt>
                <c:pt idx="578">
                  <c:v>60.02</c:v>
                </c:pt>
                <c:pt idx="579">
                  <c:v>60.21</c:v>
                </c:pt>
                <c:pt idx="580">
                  <c:v>59.97</c:v>
                </c:pt>
                <c:pt idx="581">
                  <c:v>60.01</c:v>
                </c:pt>
                <c:pt idx="582">
                  <c:v>60.06</c:v>
                </c:pt>
                <c:pt idx="583">
                  <c:v>60</c:v>
                </c:pt>
                <c:pt idx="584">
                  <c:v>59.48</c:v>
                </c:pt>
                <c:pt idx="585">
                  <c:v>59.44</c:v>
                </c:pt>
                <c:pt idx="586">
                  <c:v>59.49</c:v>
                </c:pt>
                <c:pt idx="587">
                  <c:v>59.38</c:v>
                </c:pt>
                <c:pt idx="588">
                  <c:v>58.62</c:v>
                </c:pt>
                <c:pt idx="589">
                  <c:v>58.38</c:v>
                </c:pt>
                <c:pt idx="590">
                  <c:v>58.58</c:v>
                </c:pt>
                <c:pt idx="591">
                  <c:v>58.66</c:v>
                </c:pt>
                <c:pt idx="592">
                  <c:v>58.3</c:v>
                </c:pt>
                <c:pt idx="593">
                  <c:v>58.36</c:v>
                </c:pt>
                <c:pt idx="594">
                  <c:v>58.9</c:v>
                </c:pt>
                <c:pt idx="595">
                  <c:v>58.94</c:v>
                </c:pt>
                <c:pt idx="596">
                  <c:v>58.9</c:v>
                </c:pt>
                <c:pt idx="597">
                  <c:v>59.16</c:v>
                </c:pt>
                <c:pt idx="598">
                  <c:v>59.15</c:v>
                </c:pt>
                <c:pt idx="599">
                  <c:v>59.32</c:v>
                </c:pt>
                <c:pt idx="600">
                  <c:v>59.34</c:v>
                </c:pt>
                <c:pt idx="601">
                  <c:v>59.24</c:v>
                </c:pt>
                <c:pt idx="602">
                  <c:v>59.17</c:v>
                </c:pt>
                <c:pt idx="603">
                  <c:v>59.18</c:v>
                </c:pt>
                <c:pt idx="604">
                  <c:v>59.18</c:v>
                </c:pt>
                <c:pt idx="605">
                  <c:v>59.32</c:v>
                </c:pt>
                <c:pt idx="606">
                  <c:v>59.19</c:v>
                </c:pt>
                <c:pt idx="607">
                  <c:v>59.64</c:v>
                </c:pt>
                <c:pt idx="608">
                  <c:v>60.16</c:v>
                </c:pt>
                <c:pt idx="609">
                  <c:v>60.32</c:v>
                </c:pt>
                <c:pt idx="610">
                  <c:v>60.28</c:v>
                </c:pt>
                <c:pt idx="611">
                  <c:v>60.09</c:v>
                </c:pt>
                <c:pt idx="612">
                  <c:v>60.23</c:v>
                </c:pt>
                <c:pt idx="613">
                  <c:v>60.14</c:v>
                </c:pt>
                <c:pt idx="614">
                  <c:v>60.14</c:v>
                </c:pt>
                <c:pt idx="615">
                  <c:v>60.11</c:v>
                </c:pt>
                <c:pt idx="616">
                  <c:v>60.17</c:v>
                </c:pt>
                <c:pt idx="617">
                  <c:v>60.04</c:v>
                </c:pt>
                <c:pt idx="618">
                  <c:v>60.06</c:v>
                </c:pt>
                <c:pt idx="619">
                  <c:v>60.05</c:v>
                </c:pt>
                <c:pt idx="620">
                  <c:v>59.69</c:v>
                </c:pt>
                <c:pt idx="621">
                  <c:v>59.74</c:v>
                </c:pt>
                <c:pt idx="622">
                  <c:v>60.012999999999998</c:v>
                </c:pt>
                <c:pt idx="623">
                  <c:v>59.78</c:v>
                </c:pt>
                <c:pt idx="624">
                  <c:v>59.75</c:v>
                </c:pt>
                <c:pt idx="625">
                  <c:v>60.19</c:v>
                </c:pt>
                <c:pt idx="626">
                  <c:v>60.08</c:v>
                </c:pt>
                <c:pt idx="627">
                  <c:v>60.11</c:v>
                </c:pt>
                <c:pt idx="628">
                  <c:v>60.15</c:v>
                </c:pt>
                <c:pt idx="629">
                  <c:v>60.12</c:v>
                </c:pt>
                <c:pt idx="630">
                  <c:v>60.35</c:v>
                </c:pt>
                <c:pt idx="631">
                  <c:v>60.33</c:v>
                </c:pt>
                <c:pt idx="632">
                  <c:v>60.24</c:v>
                </c:pt>
                <c:pt idx="633">
                  <c:v>60.16</c:v>
                </c:pt>
                <c:pt idx="634">
                  <c:v>60</c:v>
                </c:pt>
                <c:pt idx="635">
                  <c:v>60.11</c:v>
                </c:pt>
                <c:pt idx="636">
                  <c:v>60.04</c:v>
                </c:pt>
                <c:pt idx="637">
                  <c:v>60.13</c:v>
                </c:pt>
                <c:pt idx="638">
                  <c:v>60.12</c:v>
                </c:pt>
                <c:pt idx="639">
                  <c:v>60.4</c:v>
                </c:pt>
                <c:pt idx="640">
                  <c:v>60.55</c:v>
                </c:pt>
                <c:pt idx="641">
                  <c:v>61.2</c:v>
                </c:pt>
                <c:pt idx="642">
                  <c:v>60.94</c:v>
                </c:pt>
                <c:pt idx="643">
                  <c:v>61.05</c:v>
                </c:pt>
                <c:pt idx="644">
                  <c:v>61.25</c:v>
                </c:pt>
                <c:pt idx="645">
                  <c:v>61.2</c:v>
                </c:pt>
                <c:pt idx="646">
                  <c:v>61.18</c:v>
                </c:pt>
                <c:pt idx="647">
                  <c:v>61.17</c:v>
                </c:pt>
                <c:pt idx="648">
                  <c:v>61.09</c:v>
                </c:pt>
                <c:pt idx="649">
                  <c:v>61.22</c:v>
                </c:pt>
                <c:pt idx="650">
                  <c:v>60.77</c:v>
                </c:pt>
                <c:pt idx="651">
                  <c:v>60.77</c:v>
                </c:pt>
                <c:pt idx="652">
                  <c:v>60.77</c:v>
                </c:pt>
                <c:pt idx="653">
                  <c:v>60.67</c:v>
                </c:pt>
                <c:pt idx="654">
                  <c:v>60.58</c:v>
                </c:pt>
                <c:pt idx="655">
                  <c:v>60.56</c:v>
                </c:pt>
                <c:pt idx="656">
                  <c:v>60.47</c:v>
                </c:pt>
                <c:pt idx="657">
                  <c:v>60.56</c:v>
                </c:pt>
                <c:pt idx="658">
                  <c:v>60.43</c:v>
                </c:pt>
                <c:pt idx="659">
                  <c:v>60.45</c:v>
                </c:pt>
                <c:pt idx="660">
                  <c:v>60.51</c:v>
                </c:pt>
                <c:pt idx="661">
                  <c:v>61.51</c:v>
                </c:pt>
                <c:pt idx="662">
                  <c:v>60.69</c:v>
                </c:pt>
                <c:pt idx="663">
                  <c:v>60.41</c:v>
                </c:pt>
                <c:pt idx="664">
                  <c:v>60.38</c:v>
                </c:pt>
                <c:pt idx="665">
                  <c:v>60.26</c:v>
                </c:pt>
                <c:pt idx="666">
                  <c:v>60.29</c:v>
                </c:pt>
                <c:pt idx="667">
                  <c:v>60.6</c:v>
                </c:pt>
                <c:pt idx="668">
                  <c:v>60.95</c:v>
                </c:pt>
                <c:pt idx="669">
                  <c:v>60.93</c:v>
                </c:pt>
                <c:pt idx="670">
                  <c:v>60.95</c:v>
                </c:pt>
                <c:pt idx="671">
                  <c:v>61.03</c:v>
                </c:pt>
                <c:pt idx="672">
                  <c:v>61.06</c:v>
                </c:pt>
                <c:pt idx="673">
                  <c:v>60.9</c:v>
                </c:pt>
                <c:pt idx="674">
                  <c:v>60.78</c:v>
                </c:pt>
                <c:pt idx="675">
                  <c:v>60.8</c:v>
                </c:pt>
                <c:pt idx="676">
                  <c:v>60.93</c:v>
                </c:pt>
                <c:pt idx="677">
                  <c:v>61.04</c:v>
                </c:pt>
                <c:pt idx="678">
                  <c:v>60.93</c:v>
                </c:pt>
                <c:pt idx="679">
                  <c:v>61.33</c:v>
                </c:pt>
                <c:pt idx="680">
                  <c:v>61.14</c:v>
                </c:pt>
                <c:pt idx="681">
                  <c:v>61.53</c:v>
                </c:pt>
                <c:pt idx="682">
                  <c:v>61.92</c:v>
                </c:pt>
                <c:pt idx="683">
                  <c:v>61.71</c:v>
                </c:pt>
                <c:pt idx="684">
                  <c:v>61.61</c:v>
                </c:pt>
                <c:pt idx="685">
                  <c:v>61.81</c:v>
                </c:pt>
                <c:pt idx="686">
                  <c:v>61.68</c:v>
                </c:pt>
                <c:pt idx="687">
                  <c:v>61.28</c:v>
                </c:pt>
                <c:pt idx="688">
                  <c:v>61.38</c:v>
                </c:pt>
                <c:pt idx="689">
                  <c:v>60.92</c:v>
                </c:pt>
                <c:pt idx="690">
                  <c:v>61.27</c:v>
                </c:pt>
                <c:pt idx="691">
                  <c:v>61.38</c:v>
                </c:pt>
                <c:pt idx="692">
                  <c:v>61.42</c:v>
                </c:pt>
                <c:pt idx="693">
                  <c:v>61.8</c:v>
                </c:pt>
                <c:pt idx="694">
                  <c:v>61.46</c:v>
                </c:pt>
                <c:pt idx="695">
                  <c:v>61.2</c:v>
                </c:pt>
                <c:pt idx="696">
                  <c:v>61.14</c:v>
                </c:pt>
                <c:pt idx="697">
                  <c:v>61.18</c:v>
                </c:pt>
                <c:pt idx="698">
                  <c:v>61.16</c:v>
                </c:pt>
                <c:pt idx="699">
                  <c:v>61.16</c:v>
                </c:pt>
                <c:pt idx="700">
                  <c:v>61.28</c:v>
                </c:pt>
                <c:pt idx="701">
                  <c:v>61.17</c:v>
                </c:pt>
                <c:pt idx="702">
                  <c:v>61.2</c:v>
                </c:pt>
                <c:pt idx="703">
                  <c:v>61.42</c:v>
                </c:pt>
                <c:pt idx="704">
                  <c:v>61.44</c:v>
                </c:pt>
                <c:pt idx="705">
                  <c:v>61.38</c:v>
                </c:pt>
                <c:pt idx="706">
                  <c:v>61.38</c:v>
                </c:pt>
                <c:pt idx="707">
                  <c:v>61.49</c:v>
                </c:pt>
                <c:pt idx="708">
                  <c:v>61.45</c:v>
                </c:pt>
                <c:pt idx="709">
                  <c:v>61.5</c:v>
                </c:pt>
                <c:pt idx="710">
                  <c:v>61.52</c:v>
                </c:pt>
                <c:pt idx="711">
                  <c:v>61.4</c:v>
                </c:pt>
                <c:pt idx="712">
                  <c:v>61.55</c:v>
                </c:pt>
                <c:pt idx="713">
                  <c:v>61.7</c:v>
                </c:pt>
                <c:pt idx="714">
                  <c:v>61.82</c:v>
                </c:pt>
                <c:pt idx="715">
                  <c:v>61.72</c:v>
                </c:pt>
                <c:pt idx="716">
                  <c:v>61.98</c:v>
                </c:pt>
                <c:pt idx="717">
                  <c:v>61.92</c:v>
                </c:pt>
                <c:pt idx="718">
                  <c:v>61.76</c:v>
                </c:pt>
                <c:pt idx="719">
                  <c:v>61.85</c:v>
                </c:pt>
                <c:pt idx="720">
                  <c:v>61.89</c:v>
                </c:pt>
                <c:pt idx="721">
                  <c:v>61.78</c:v>
                </c:pt>
                <c:pt idx="722">
                  <c:v>62.2</c:v>
                </c:pt>
                <c:pt idx="723">
                  <c:v>61.94</c:v>
                </c:pt>
                <c:pt idx="724">
                  <c:v>61.8</c:v>
                </c:pt>
                <c:pt idx="725">
                  <c:v>61.85</c:v>
                </c:pt>
                <c:pt idx="726">
                  <c:v>61.78</c:v>
                </c:pt>
                <c:pt idx="727">
                  <c:v>61.9</c:v>
                </c:pt>
                <c:pt idx="728">
                  <c:v>61.82</c:v>
                </c:pt>
                <c:pt idx="729">
                  <c:v>61.87</c:v>
                </c:pt>
                <c:pt idx="730">
                  <c:v>62.1</c:v>
                </c:pt>
                <c:pt idx="731">
                  <c:v>62.46</c:v>
                </c:pt>
                <c:pt idx="732">
                  <c:v>62.52</c:v>
                </c:pt>
                <c:pt idx="733">
                  <c:v>63.16</c:v>
                </c:pt>
                <c:pt idx="734">
                  <c:v>63.65</c:v>
                </c:pt>
                <c:pt idx="735">
                  <c:v>63.52</c:v>
                </c:pt>
                <c:pt idx="736">
                  <c:v>62.98</c:v>
                </c:pt>
                <c:pt idx="737">
                  <c:v>63.24</c:v>
                </c:pt>
                <c:pt idx="738">
                  <c:v>63.22</c:v>
                </c:pt>
                <c:pt idx="739">
                  <c:v>63.4</c:v>
                </c:pt>
                <c:pt idx="740">
                  <c:v>63.55</c:v>
                </c:pt>
                <c:pt idx="741">
                  <c:v>63.67</c:v>
                </c:pt>
                <c:pt idx="742">
                  <c:v>63.38</c:v>
                </c:pt>
                <c:pt idx="743">
                  <c:v>63.04</c:v>
                </c:pt>
                <c:pt idx="744">
                  <c:v>63.27</c:v>
                </c:pt>
                <c:pt idx="745">
                  <c:v>63.34</c:v>
                </c:pt>
                <c:pt idx="746">
                  <c:v>63.57</c:v>
                </c:pt>
                <c:pt idx="747">
                  <c:v>63.27</c:v>
                </c:pt>
                <c:pt idx="748">
                  <c:v>62.67</c:v>
                </c:pt>
                <c:pt idx="749">
                  <c:v>62.34</c:v>
                </c:pt>
                <c:pt idx="750">
                  <c:v>62.09</c:v>
                </c:pt>
                <c:pt idx="751">
                  <c:v>61.97</c:v>
                </c:pt>
                <c:pt idx="752">
                  <c:v>62.09</c:v>
                </c:pt>
                <c:pt idx="753">
                  <c:v>62.06</c:v>
                </c:pt>
                <c:pt idx="754">
                  <c:v>61.87</c:v>
                </c:pt>
                <c:pt idx="755">
                  <c:v>61.64</c:v>
                </c:pt>
                <c:pt idx="756">
                  <c:v>61.55</c:v>
                </c:pt>
                <c:pt idx="757">
                  <c:v>61.32</c:v>
                </c:pt>
                <c:pt idx="758">
                  <c:v>61.46</c:v>
                </c:pt>
                <c:pt idx="759">
                  <c:v>61.46</c:v>
                </c:pt>
                <c:pt idx="760">
                  <c:v>61.34</c:v>
                </c:pt>
                <c:pt idx="761">
                  <c:v>61.34</c:v>
                </c:pt>
                <c:pt idx="762">
                  <c:v>61.94</c:v>
                </c:pt>
                <c:pt idx="763">
                  <c:v>62.01</c:v>
                </c:pt>
                <c:pt idx="764">
                  <c:v>61.68</c:v>
                </c:pt>
                <c:pt idx="765">
                  <c:v>61.67</c:v>
                </c:pt>
                <c:pt idx="766">
                  <c:v>61.73</c:v>
                </c:pt>
                <c:pt idx="767">
                  <c:v>61.73</c:v>
                </c:pt>
                <c:pt idx="768">
                  <c:v>61.7</c:v>
                </c:pt>
                <c:pt idx="769">
                  <c:v>62.1</c:v>
                </c:pt>
                <c:pt idx="770">
                  <c:v>62.33</c:v>
                </c:pt>
                <c:pt idx="771">
                  <c:v>62.41</c:v>
                </c:pt>
                <c:pt idx="772">
                  <c:v>62.3</c:v>
                </c:pt>
                <c:pt idx="773">
                  <c:v>62.04</c:v>
                </c:pt>
                <c:pt idx="774">
                  <c:v>62.14</c:v>
                </c:pt>
                <c:pt idx="775">
                  <c:v>62.25</c:v>
                </c:pt>
                <c:pt idx="776">
                  <c:v>62.08</c:v>
                </c:pt>
                <c:pt idx="777">
                  <c:v>62.19</c:v>
                </c:pt>
                <c:pt idx="778">
                  <c:v>62.15</c:v>
                </c:pt>
                <c:pt idx="779">
                  <c:v>62.07</c:v>
                </c:pt>
                <c:pt idx="780">
                  <c:v>61.84</c:v>
                </c:pt>
                <c:pt idx="781">
                  <c:v>61.74</c:v>
                </c:pt>
                <c:pt idx="782">
                  <c:v>61.67</c:v>
                </c:pt>
                <c:pt idx="783">
                  <c:v>61.87</c:v>
                </c:pt>
                <c:pt idx="784">
                  <c:v>61.76</c:v>
                </c:pt>
                <c:pt idx="785">
                  <c:v>62.3</c:v>
                </c:pt>
                <c:pt idx="786">
                  <c:v>62.26</c:v>
                </c:pt>
                <c:pt idx="787">
                  <c:v>62.45</c:v>
                </c:pt>
                <c:pt idx="788">
                  <c:v>62.67</c:v>
                </c:pt>
                <c:pt idx="789">
                  <c:v>62.71</c:v>
                </c:pt>
                <c:pt idx="790">
                  <c:v>62.76</c:v>
                </c:pt>
                <c:pt idx="791">
                  <c:v>62.44</c:v>
                </c:pt>
                <c:pt idx="792">
                  <c:v>63.06</c:v>
                </c:pt>
                <c:pt idx="793">
                  <c:v>62.8</c:v>
                </c:pt>
                <c:pt idx="794">
                  <c:v>62.64</c:v>
                </c:pt>
                <c:pt idx="795">
                  <c:v>62.69</c:v>
                </c:pt>
                <c:pt idx="796">
                  <c:v>62.56</c:v>
                </c:pt>
                <c:pt idx="797">
                  <c:v>62.47</c:v>
                </c:pt>
                <c:pt idx="798">
                  <c:v>62.22</c:v>
                </c:pt>
                <c:pt idx="799">
                  <c:v>62.4</c:v>
                </c:pt>
                <c:pt idx="800">
                  <c:v>62.35</c:v>
                </c:pt>
                <c:pt idx="801">
                  <c:v>62.83</c:v>
                </c:pt>
                <c:pt idx="802">
                  <c:v>62.5</c:v>
                </c:pt>
                <c:pt idx="803">
                  <c:v>62.52</c:v>
                </c:pt>
                <c:pt idx="804">
                  <c:v>62.31</c:v>
                </c:pt>
                <c:pt idx="805">
                  <c:v>62.14</c:v>
                </c:pt>
                <c:pt idx="806">
                  <c:v>62.13</c:v>
                </c:pt>
                <c:pt idx="807">
                  <c:v>61.99</c:v>
                </c:pt>
                <c:pt idx="808">
                  <c:v>62.16</c:v>
                </c:pt>
                <c:pt idx="809">
                  <c:v>62.23</c:v>
                </c:pt>
                <c:pt idx="810">
                  <c:v>62.22</c:v>
                </c:pt>
                <c:pt idx="811">
                  <c:v>62.18</c:v>
                </c:pt>
                <c:pt idx="812">
                  <c:v>62.21</c:v>
                </c:pt>
                <c:pt idx="813">
                  <c:v>62.38</c:v>
                </c:pt>
                <c:pt idx="814">
                  <c:v>62.25</c:v>
                </c:pt>
                <c:pt idx="815">
                  <c:v>62.34</c:v>
                </c:pt>
                <c:pt idx="816">
                  <c:v>62.28</c:v>
                </c:pt>
                <c:pt idx="817">
                  <c:v>62.48</c:v>
                </c:pt>
                <c:pt idx="818">
                  <c:v>63.07</c:v>
                </c:pt>
                <c:pt idx="819">
                  <c:v>62.92</c:v>
                </c:pt>
                <c:pt idx="820">
                  <c:v>62.96</c:v>
                </c:pt>
                <c:pt idx="821">
                  <c:v>63.27</c:v>
                </c:pt>
                <c:pt idx="822">
                  <c:v>63.55</c:v>
                </c:pt>
                <c:pt idx="823">
                  <c:v>63.34</c:v>
                </c:pt>
                <c:pt idx="824">
                  <c:v>63.05</c:v>
                </c:pt>
                <c:pt idx="825">
                  <c:v>63.38</c:v>
                </c:pt>
                <c:pt idx="826">
                  <c:v>63.58</c:v>
                </c:pt>
                <c:pt idx="827">
                  <c:v>63.63</c:v>
                </c:pt>
                <c:pt idx="828">
                  <c:v>63.64</c:v>
                </c:pt>
                <c:pt idx="829">
                  <c:v>63.31</c:v>
                </c:pt>
                <c:pt idx="830">
                  <c:v>63.57</c:v>
                </c:pt>
                <c:pt idx="831">
                  <c:v>64.08</c:v>
                </c:pt>
                <c:pt idx="832">
                  <c:v>63.73</c:v>
                </c:pt>
                <c:pt idx="833">
                  <c:v>63.96</c:v>
                </c:pt>
                <c:pt idx="834">
                  <c:v>64.19</c:v>
                </c:pt>
                <c:pt idx="835">
                  <c:v>63.88</c:v>
                </c:pt>
                <c:pt idx="836">
                  <c:v>63.47</c:v>
                </c:pt>
                <c:pt idx="837">
                  <c:v>63.36</c:v>
                </c:pt>
                <c:pt idx="838">
                  <c:v>63.66</c:v>
                </c:pt>
                <c:pt idx="839">
                  <c:v>63.8</c:v>
                </c:pt>
                <c:pt idx="840">
                  <c:v>63.75</c:v>
                </c:pt>
                <c:pt idx="841">
                  <c:v>63.51</c:v>
                </c:pt>
                <c:pt idx="842">
                  <c:v>63.43</c:v>
                </c:pt>
                <c:pt idx="843">
                  <c:v>63.87</c:v>
                </c:pt>
                <c:pt idx="844">
                  <c:v>63.92</c:v>
                </c:pt>
                <c:pt idx="845">
                  <c:v>63.83</c:v>
                </c:pt>
                <c:pt idx="846">
                  <c:v>63.71</c:v>
                </c:pt>
                <c:pt idx="847">
                  <c:v>63.59</c:v>
                </c:pt>
                <c:pt idx="848">
                  <c:v>63.72</c:v>
                </c:pt>
                <c:pt idx="849">
                  <c:v>63.99</c:v>
                </c:pt>
                <c:pt idx="850">
                  <c:v>63.96</c:v>
                </c:pt>
                <c:pt idx="851">
                  <c:v>63.76</c:v>
                </c:pt>
                <c:pt idx="852">
                  <c:v>64.03</c:v>
                </c:pt>
                <c:pt idx="853">
                  <c:v>63.96</c:v>
                </c:pt>
                <c:pt idx="854">
                  <c:v>63.81</c:v>
                </c:pt>
                <c:pt idx="855">
                  <c:v>63.93</c:v>
                </c:pt>
                <c:pt idx="856">
                  <c:v>64.02</c:v>
                </c:pt>
                <c:pt idx="857">
                  <c:v>64.03</c:v>
                </c:pt>
                <c:pt idx="858">
                  <c:v>64.209999999999994</c:v>
                </c:pt>
                <c:pt idx="859">
                  <c:v>64.14</c:v>
                </c:pt>
                <c:pt idx="860">
                  <c:v>63.62</c:v>
                </c:pt>
                <c:pt idx="861">
                  <c:v>63.43</c:v>
                </c:pt>
                <c:pt idx="862">
                  <c:v>63.51</c:v>
                </c:pt>
                <c:pt idx="863">
                  <c:v>63.57</c:v>
                </c:pt>
                <c:pt idx="864">
                  <c:v>63.54</c:v>
                </c:pt>
                <c:pt idx="865">
                  <c:v>63.5</c:v>
                </c:pt>
                <c:pt idx="866">
                  <c:v>63.54</c:v>
                </c:pt>
                <c:pt idx="867">
                  <c:v>63.73</c:v>
                </c:pt>
                <c:pt idx="868">
                  <c:v>63.59</c:v>
                </c:pt>
                <c:pt idx="869">
                  <c:v>63.55</c:v>
                </c:pt>
                <c:pt idx="870">
                  <c:v>63.36</c:v>
                </c:pt>
                <c:pt idx="871">
                  <c:v>63.24</c:v>
                </c:pt>
                <c:pt idx="872">
                  <c:v>63.51</c:v>
                </c:pt>
                <c:pt idx="873">
                  <c:v>63.47</c:v>
                </c:pt>
                <c:pt idx="874">
                  <c:v>63.31</c:v>
                </c:pt>
                <c:pt idx="875">
                  <c:v>63.33</c:v>
                </c:pt>
                <c:pt idx="876">
                  <c:v>63.43</c:v>
                </c:pt>
                <c:pt idx="877">
                  <c:v>63.27</c:v>
                </c:pt>
                <c:pt idx="878">
                  <c:v>63.48</c:v>
                </c:pt>
                <c:pt idx="879">
                  <c:v>63.43</c:v>
                </c:pt>
                <c:pt idx="880">
                  <c:v>63.45</c:v>
                </c:pt>
                <c:pt idx="881">
                  <c:v>63.61</c:v>
                </c:pt>
                <c:pt idx="882">
                  <c:v>63.57</c:v>
                </c:pt>
                <c:pt idx="883">
                  <c:v>63.6</c:v>
                </c:pt>
                <c:pt idx="884">
                  <c:v>63.86</c:v>
                </c:pt>
                <c:pt idx="885">
                  <c:v>64.040000000000006</c:v>
                </c:pt>
                <c:pt idx="886">
                  <c:v>64.239999999999995</c:v>
                </c:pt>
                <c:pt idx="887">
                  <c:v>63.76</c:v>
                </c:pt>
                <c:pt idx="888">
                  <c:v>63.83</c:v>
                </c:pt>
                <c:pt idx="889">
                  <c:v>64.09</c:v>
                </c:pt>
                <c:pt idx="890">
                  <c:v>63.87</c:v>
                </c:pt>
                <c:pt idx="891">
                  <c:v>63.99</c:v>
                </c:pt>
                <c:pt idx="892">
                  <c:v>63.71</c:v>
                </c:pt>
                <c:pt idx="893">
                  <c:v>63.73</c:v>
                </c:pt>
                <c:pt idx="894">
                  <c:v>63.67</c:v>
                </c:pt>
                <c:pt idx="895">
                  <c:v>63.74</c:v>
                </c:pt>
                <c:pt idx="896">
                  <c:v>63.77</c:v>
                </c:pt>
                <c:pt idx="897">
                  <c:v>64.33</c:v>
                </c:pt>
                <c:pt idx="898">
                  <c:v>64.8</c:v>
                </c:pt>
                <c:pt idx="899">
                  <c:v>65.27</c:v>
                </c:pt>
                <c:pt idx="900">
                  <c:v>65.02</c:v>
                </c:pt>
                <c:pt idx="901">
                  <c:v>65.39</c:v>
                </c:pt>
                <c:pt idx="902">
                  <c:v>65.44</c:v>
                </c:pt>
                <c:pt idx="903">
                  <c:v>65.17</c:v>
                </c:pt>
                <c:pt idx="904">
                  <c:v>65.489999999999995</c:v>
                </c:pt>
                <c:pt idx="905">
                  <c:v>66.02</c:v>
                </c:pt>
                <c:pt idx="906">
                  <c:v>66.8</c:v>
                </c:pt>
                <c:pt idx="907">
                  <c:v>66.069999999999993</c:v>
                </c:pt>
                <c:pt idx="908">
                  <c:v>66.11</c:v>
                </c:pt>
                <c:pt idx="909">
                  <c:v>65.989999999999995</c:v>
                </c:pt>
                <c:pt idx="910">
                  <c:v>66.14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D6-4D17-AF4B-4980A0CCF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585952"/>
        <c:axId val="749584312"/>
      </c:lineChart>
      <c:dateAx>
        <c:axId val="749609568"/>
        <c:scaling>
          <c:orientation val="minMax"/>
        </c:scaling>
        <c:delete val="0"/>
        <c:axPos val="b"/>
        <c:numFmt formatCode="d\-mmm\-yy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49613504"/>
        <c:crosses val="autoZero"/>
        <c:auto val="1"/>
        <c:lblOffset val="100"/>
        <c:baseTimeUnit val="days"/>
      </c:dateAx>
      <c:valAx>
        <c:axId val="74961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Chinese Yuan / Exchange Rates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49609568"/>
        <c:crosses val="autoZero"/>
        <c:crossBetween val="between"/>
      </c:valAx>
      <c:valAx>
        <c:axId val="74958431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Indian Rupee / Exchange Rates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49585952"/>
        <c:crosses val="max"/>
        <c:crossBetween val="between"/>
      </c:valAx>
      <c:dateAx>
        <c:axId val="749585952"/>
        <c:scaling>
          <c:orientation val="minMax"/>
        </c:scaling>
        <c:delete val="1"/>
        <c:axPos val="b"/>
        <c:numFmt formatCode="d\-mmm\-yy" sourceLinked="1"/>
        <c:majorTickMark val="out"/>
        <c:minorTickMark val="none"/>
        <c:tickLblPos val="nextTo"/>
        <c:crossAx val="749584312"/>
        <c:auto val="1"/>
        <c:lblOffset val="100"/>
        <c:baseTimeUnit val="days"/>
      </c:dateAx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Chinese Yuan vs Indian Rupee of Exchange Rates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'Scatterplot Rates'!ScatterX_64D4E</c:f>
              <c:numCache>
                <c:formatCode>General</c:formatCode>
                <c:ptCount val="911"/>
                <c:pt idx="0">
                  <c:v>53.11</c:v>
                </c:pt>
                <c:pt idx="1">
                  <c:v>52.85</c:v>
                </c:pt>
                <c:pt idx="2">
                  <c:v>52.89</c:v>
                </c:pt>
                <c:pt idx="3">
                  <c:v>52.67</c:v>
                </c:pt>
                <c:pt idx="4">
                  <c:v>52.39</c:v>
                </c:pt>
                <c:pt idx="5">
                  <c:v>51.59</c:v>
                </c:pt>
                <c:pt idx="6">
                  <c:v>51.78</c:v>
                </c:pt>
                <c:pt idx="7">
                  <c:v>51.51</c:v>
                </c:pt>
                <c:pt idx="8">
                  <c:v>51.43</c:v>
                </c:pt>
                <c:pt idx="9">
                  <c:v>50.69</c:v>
                </c:pt>
                <c:pt idx="10">
                  <c:v>50.4</c:v>
                </c:pt>
                <c:pt idx="11">
                  <c:v>50.3</c:v>
                </c:pt>
                <c:pt idx="12">
                  <c:v>50.22</c:v>
                </c:pt>
                <c:pt idx="13">
                  <c:v>49.99</c:v>
                </c:pt>
                <c:pt idx="14">
                  <c:v>50.02</c:v>
                </c:pt>
                <c:pt idx="15">
                  <c:v>50.18</c:v>
                </c:pt>
                <c:pt idx="16">
                  <c:v>49.42</c:v>
                </c:pt>
                <c:pt idx="17">
                  <c:v>49.39</c:v>
                </c:pt>
                <c:pt idx="18">
                  <c:v>49.66</c:v>
                </c:pt>
                <c:pt idx="19">
                  <c:v>49.54</c:v>
                </c:pt>
                <c:pt idx="20">
                  <c:v>49.273800000000001</c:v>
                </c:pt>
                <c:pt idx="21">
                  <c:v>49.03</c:v>
                </c:pt>
                <c:pt idx="22">
                  <c:v>48.65</c:v>
                </c:pt>
                <c:pt idx="23">
                  <c:v>49.05</c:v>
                </c:pt>
                <c:pt idx="24">
                  <c:v>49.2</c:v>
                </c:pt>
                <c:pt idx="25">
                  <c:v>49.22</c:v>
                </c:pt>
                <c:pt idx="26">
                  <c:v>49.35</c:v>
                </c:pt>
                <c:pt idx="27">
                  <c:v>49.48</c:v>
                </c:pt>
                <c:pt idx="28">
                  <c:v>49.14</c:v>
                </c:pt>
                <c:pt idx="29">
                  <c:v>49.4</c:v>
                </c:pt>
                <c:pt idx="30">
                  <c:v>49.35</c:v>
                </c:pt>
                <c:pt idx="31">
                  <c:v>49.43</c:v>
                </c:pt>
                <c:pt idx="32">
                  <c:v>49.31</c:v>
                </c:pt>
                <c:pt idx="33">
                  <c:v>49.21</c:v>
                </c:pt>
                <c:pt idx="34">
                  <c:v>49.24</c:v>
                </c:pt>
                <c:pt idx="35">
                  <c:v>49.19</c:v>
                </c:pt>
                <c:pt idx="36">
                  <c:v>48.98</c:v>
                </c:pt>
                <c:pt idx="37">
                  <c:v>49.12</c:v>
                </c:pt>
                <c:pt idx="38">
                  <c:v>49.01</c:v>
                </c:pt>
                <c:pt idx="39">
                  <c:v>48.99</c:v>
                </c:pt>
                <c:pt idx="40">
                  <c:v>49.14</c:v>
                </c:pt>
                <c:pt idx="41">
                  <c:v>49.55</c:v>
                </c:pt>
                <c:pt idx="42">
                  <c:v>49.82</c:v>
                </c:pt>
                <c:pt idx="43">
                  <c:v>50.376300000000001</c:v>
                </c:pt>
                <c:pt idx="44">
                  <c:v>50.27</c:v>
                </c:pt>
                <c:pt idx="45">
                  <c:v>50.17</c:v>
                </c:pt>
                <c:pt idx="46">
                  <c:v>49.75</c:v>
                </c:pt>
                <c:pt idx="47">
                  <c:v>49.98</c:v>
                </c:pt>
                <c:pt idx="48">
                  <c:v>49.92</c:v>
                </c:pt>
                <c:pt idx="49">
                  <c:v>50</c:v>
                </c:pt>
                <c:pt idx="50">
                  <c:v>50.28</c:v>
                </c:pt>
                <c:pt idx="51">
                  <c:v>50.11</c:v>
                </c:pt>
                <c:pt idx="52">
                  <c:v>50.16</c:v>
                </c:pt>
                <c:pt idx="53">
                  <c:v>50.48</c:v>
                </c:pt>
                <c:pt idx="54">
                  <c:v>50.6</c:v>
                </c:pt>
                <c:pt idx="55">
                  <c:v>51.28</c:v>
                </c:pt>
                <c:pt idx="56">
                  <c:v>51.18</c:v>
                </c:pt>
                <c:pt idx="57">
                  <c:v>51.03</c:v>
                </c:pt>
                <c:pt idx="58">
                  <c:v>50.66</c:v>
                </c:pt>
                <c:pt idx="59">
                  <c:v>50.97</c:v>
                </c:pt>
                <c:pt idx="60">
                  <c:v>51.38</c:v>
                </c:pt>
                <c:pt idx="61">
                  <c:v>50.89</c:v>
                </c:pt>
                <c:pt idx="62">
                  <c:v>50.79</c:v>
                </c:pt>
                <c:pt idx="63">
                  <c:v>50.64</c:v>
                </c:pt>
                <c:pt idx="64">
                  <c:v>51.18</c:v>
                </c:pt>
                <c:pt idx="65">
                  <c:v>51.11</c:v>
                </c:pt>
                <c:pt idx="66">
                  <c:v>51.14</c:v>
                </c:pt>
                <c:pt idx="67">
                  <c:v>51.1</c:v>
                </c:pt>
                <c:pt idx="68">
                  <c:v>51.47</c:v>
                </c:pt>
                <c:pt idx="69">
                  <c:v>51.5</c:v>
                </c:pt>
                <c:pt idx="70">
                  <c:v>51.22</c:v>
                </c:pt>
                <c:pt idx="71">
                  <c:v>51.45</c:v>
                </c:pt>
                <c:pt idx="72">
                  <c:v>51.6</c:v>
                </c:pt>
                <c:pt idx="73">
                  <c:v>51.41</c:v>
                </c:pt>
                <c:pt idx="74">
                  <c:v>51.79</c:v>
                </c:pt>
                <c:pt idx="75">
                  <c:v>52.07</c:v>
                </c:pt>
                <c:pt idx="76">
                  <c:v>52.02</c:v>
                </c:pt>
                <c:pt idx="77">
                  <c:v>52.38</c:v>
                </c:pt>
                <c:pt idx="78">
                  <c:v>52.63</c:v>
                </c:pt>
                <c:pt idx="79">
                  <c:v>52.45</c:v>
                </c:pt>
                <c:pt idx="80">
                  <c:v>52.44</c:v>
                </c:pt>
                <c:pt idx="81">
                  <c:v>52.45</c:v>
                </c:pt>
                <c:pt idx="82">
                  <c:v>52.65</c:v>
                </c:pt>
                <c:pt idx="83">
                  <c:v>52.5</c:v>
                </c:pt>
                <c:pt idx="84">
                  <c:v>52.97</c:v>
                </c:pt>
                <c:pt idx="85">
                  <c:v>53.33</c:v>
                </c:pt>
                <c:pt idx="86">
                  <c:v>53.41</c:v>
                </c:pt>
                <c:pt idx="87">
                  <c:v>52.91</c:v>
                </c:pt>
                <c:pt idx="88">
                  <c:v>53.14</c:v>
                </c:pt>
                <c:pt idx="89">
                  <c:v>53.75</c:v>
                </c:pt>
                <c:pt idx="90">
                  <c:v>53.25</c:v>
                </c:pt>
                <c:pt idx="91">
                  <c:v>53.63</c:v>
                </c:pt>
                <c:pt idx="92">
                  <c:v>53.92</c:v>
                </c:pt>
                <c:pt idx="93">
                  <c:v>53.91</c:v>
                </c:pt>
                <c:pt idx="94">
                  <c:v>54.34</c:v>
                </c:pt>
                <c:pt idx="95">
                  <c:v>54.37</c:v>
                </c:pt>
                <c:pt idx="96">
                  <c:v>54.48</c:v>
                </c:pt>
                <c:pt idx="97">
                  <c:v>54.97</c:v>
                </c:pt>
                <c:pt idx="98">
                  <c:v>55.34</c:v>
                </c:pt>
                <c:pt idx="99">
                  <c:v>55.95</c:v>
                </c:pt>
                <c:pt idx="100">
                  <c:v>55.55</c:v>
                </c:pt>
                <c:pt idx="101">
                  <c:v>55.35</c:v>
                </c:pt>
                <c:pt idx="102">
                  <c:v>55.71</c:v>
                </c:pt>
                <c:pt idx="103">
                  <c:v>56.13</c:v>
                </c:pt>
                <c:pt idx="104">
                  <c:v>56.38</c:v>
                </c:pt>
                <c:pt idx="105">
                  <c:v>55.44</c:v>
                </c:pt>
                <c:pt idx="106">
                  <c:v>55.65</c:v>
                </c:pt>
                <c:pt idx="107">
                  <c:v>55.54</c:v>
                </c:pt>
                <c:pt idx="108">
                  <c:v>55.26</c:v>
                </c:pt>
                <c:pt idx="109">
                  <c:v>54.91</c:v>
                </c:pt>
                <c:pt idx="110">
                  <c:v>55.39</c:v>
                </c:pt>
                <c:pt idx="111">
                  <c:v>55.69</c:v>
                </c:pt>
                <c:pt idx="112">
                  <c:v>55.6</c:v>
                </c:pt>
                <c:pt idx="113">
                  <c:v>55.56</c:v>
                </c:pt>
                <c:pt idx="114">
                  <c:v>55.7</c:v>
                </c:pt>
                <c:pt idx="115">
                  <c:v>55.34</c:v>
                </c:pt>
                <c:pt idx="116">
                  <c:v>55.85</c:v>
                </c:pt>
                <c:pt idx="117">
                  <c:v>55.87</c:v>
                </c:pt>
                <c:pt idx="118">
                  <c:v>56.24</c:v>
                </c:pt>
                <c:pt idx="119">
                  <c:v>56.25</c:v>
                </c:pt>
                <c:pt idx="120">
                  <c:v>57.11</c:v>
                </c:pt>
                <c:pt idx="121">
                  <c:v>57.13</c:v>
                </c:pt>
                <c:pt idx="122">
                  <c:v>56.95</c:v>
                </c:pt>
                <c:pt idx="123">
                  <c:v>56.93</c:v>
                </c:pt>
                <c:pt idx="124">
                  <c:v>56.81</c:v>
                </c:pt>
                <c:pt idx="125">
                  <c:v>55.57</c:v>
                </c:pt>
                <c:pt idx="126">
                  <c:v>55.45</c:v>
                </c:pt>
                <c:pt idx="127">
                  <c:v>54.31</c:v>
                </c:pt>
                <c:pt idx="128">
                  <c:v>54.95</c:v>
                </c:pt>
                <c:pt idx="129">
                  <c:v>55.47</c:v>
                </c:pt>
                <c:pt idx="130">
                  <c:v>55.87</c:v>
                </c:pt>
                <c:pt idx="131">
                  <c:v>55.39</c:v>
                </c:pt>
                <c:pt idx="132">
                  <c:v>55.52</c:v>
                </c:pt>
                <c:pt idx="133">
                  <c:v>55.83</c:v>
                </c:pt>
                <c:pt idx="134">
                  <c:v>55.1</c:v>
                </c:pt>
                <c:pt idx="135">
                  <c:v>55.05</c:v>
                </c:pt>
                <c:pt idx="136">
                  <c:v>55.03</c:v>
                </c:pt>
                <c:pt idx="137">
                  <c:v>55.33</c:v>
                </c:pt>
                <c:pt idx="138">
                  <c:v>55.16</c:v>
                </c:pt>
                <c:pt idx="139">
                  <c:v>55.27</c:v>
                </c:pt>
                <c:pt idx="140">
                  <c:v>55.92</c:v>
                </c:pt>
                <c:pt idx="141">
                  <c:v>56.22</c:v>
                </c:pt>
                <c:pt idx="142">
                  <c:v>56.1</c:v>
                </c:pt>
                <c:pt idx="143">
                  <c:v>55.59</c:v>
                </c:pt>
                <c:pt idx="144">
                  <c:v>55.39</c:v>
                </c:pt>
                <c:pt idx="145">
                  <c:v>55.42</c:v>
                </c:pt>
                <c:pt idx="146">
                  <c:v>55.55</c:v>
                </c:pt>
                <c:pt idx="147">
                  <c:v>55.47</c:v>
                </c:pt>
                <c:pt idx="148">
                  <c:v>55.84</c:v>
                </c:pt>
                <c:pt idx="149">
                  <c:v>55.75</c:v>
                </c:pt>
                <c:pt idx="150">
                  <c:v>55.52</c:v>
                </c:pt>
                <c:pt idx="151">
                  <c:v>55.06</c:v>
                </c:pt>
                <c:pt idx="152">
                  <c:v>55.28</c:v>
                </c:pt>
                <c:pt idx="153">
                  <c:v>55.17</c:v>
                </c:pt>
                <c:pt idx="154">
                  <c:v>55.18</c:v>
                </c:pt>
                <c:pt idx="155">
                  <c:v>55.34</c:v>
                </c:pt>
                <c:pt idx="156">
                  <c:v>55.66</c:v>
                </c:pt>
                <c:pt idx="157">
                  <c:v>55.66</c:v>
                </c:pt>
                <c:pt idx="158">
                  <c:v>55.62</c:v>
                </c:pt>
                <c:pt idx="159">
                  <c:v>55.62</c:v>
                </c:pt>
                <c:pt idx="160">
                  <c:v>55.5</c:v>
                </c:pt>
                <c:pt idx="161">
                  <c:v>55.46</c:v>
                </c:pt>
                <c:pt idx="162">
                  <c:v>55.5</c:v>
                </c:pt>
                <c:pt idx="163">
                  <c:v>55.14</c:v>
                </c:pt>
                <c:pt idx="164">
                  <c:v>55.41</c:v>
                </c:pt>
                <c:pt idx="165">
                  <c:v>55.68</c:v>
                </c:pt>
                <c:pt idx="166">
                  <c:v>55.65</c:v>
                </c:pt>
                <c:pt idx="167">
                  <c:v>55.69</c:v>
                </c:pt>
                <c:pt idx="168">
                  <c:v>55.63</c:v>
                </c:pt>
                <c:pt idx="169">
                  <c:v>55.52</c:v>
                </c:pt>
                <c:pt idx="170">
                  <c:v>55.61</c:v>
                </c:pt>
                <c:pt idx="171">
                  <c:v>55.88</c:v>
                </c:pt>
                <c:pt idx="172">
                  <c:v>55.64</c:v>
                </c:pt>
                <c:pt idx="173">
                  <c:v>55.27</c:v>
                </c:pt>
                <c:pt idx="174">
                  <c:v>55.44</c:v>
                </c:pt>
                <c:pt idx="175">
                  <c:v>55.25</c:v>
                </c:pt>
                <c:pt idx="176">
                  <c:v>55.21</c:v>
                </c:pt>
                <c:pt idx="177">
                  <c:v>55.34</c:v>
                </c:pt>
                <c:pt idx="178">
                  <c:v>53.3</c:v>
                </c:pt>
                <c:pt idx="179">
                  <c:v>53.88</c:v>
                </c:pt>
                <c:pt idx="180">
                  <c:v>53.9</c:v>
                </c:pt>
                <c:pt idx="181">
                  <c:v>53.99</c:v>
                </c:pt>
                <c:pt idx="182">
                  <c:v>54.26</c:v>
                </c:pt>
                <c:pt idx="183">
                  <c:v>53.46</c:v>
                </c:pt>
                <c:pt idx="184">
                  <c:v>53.43</c:v>
                </c:pt>
                <c:pt idx="185">
                  <c:v>53.36</c:v>
                </c:pt>
                <c:pt idx="186">
                  <c:v>53.52</c:v>
                </c:pt>
                <c:pt idx="187">
                  <c:v>52.99</c:v>
                </c:pt>
                <c:pt idx="188">
                  <c:v>52.92</c:v>
                </c:pt>
                <c:pt idx="189">
                  <c:v>52.46</c:v>
                </c:pt>
                <c:pt idx="190">
                  <c:v>52.42</c:v>
                </c:pt>
                <c:pt idx="191">
                  <c:v>52.25</c:v>
                </c:pt>
                <c:pt idx="192">
                  <c:v>51.74</c:v>
                </c:pt>
                <c:pt idx="193">
                  <c:v>51.77</c:v>
                </c:pt>
                <c:pt idx="194">
                  <c:v>52.73</c:v>
                </c:pt>
                <c:pt idx="195">
                  <c:v>53.05</c:v>
                </c:pt>
                <c:pt idx="196">
                  <c:v>52.66</c:v>
                </c:pt>
                <c:pt idx="197">
                  <c:v>52.81</c:v>
                </c:pt>
                <c:pt idx="198">
                  <c:v>53.09</c:v>
                </c:pt>
                <c:pt idx="199">
                  <c:v>52.89</c:v>
                </c:pt>
                <c:pt idx="200">
                  <c:v>52.86</c:v>
                </c:pt>
                <c:pt idx="201">
                  <c:v>53.46</c:v>
                </c:pt>
                <c:pt idx="202">
                  <c:v>54.08</c:v>
                </c:pt>
                <c:pt idx="203">
                  <c:v>53.51</c:v>
                </c:pt>
                <c:pt idx="204">
                  <c:v>53.72</c:v>
                </c:pt>
                <c:pt idx="205">
                  <c:v>53.73</c:v>
                </c:pt>
                <c:pt idx="206">
                  <c:v>53.55</c:v>
                </c:pt>
                <c:pt idx="207">
                  <c:v>53.55</c:v>
                </c:pt>
                <c:pt idx="208">
                  <c:v>54.1</c:v>
                </c:pt>
                <c:pt idx="209">
                  <c:v>53.96</c:v>
                </c:pt>
                <c:pt idx="210">
                  <c:v>53.8</c:v>
                </c:pt>
                <c:pt idx="211">
                  <c:v>53.76</c:v>
                </c:pt>
                <c:pt idx="212">
                  <c:v>53.75</c:v>
                </c:pt>
                <c:pt idx="213">
                  <c:v>54.6</c:v>
                </c:pt>
                <c:pt idx="214">
                  <c:v>54.42</c:v>
                </c:pt>
                <c:pt idx="215">
                  <c:v>54.37</c:v>
                </c:pt>
                <c:pt idx="216">
                  <c:v>54.3</c:v>
                </c:pt>
                <c:pt idx="217">
                  <c:v>54.61</c:v>
                </c:pt>
                <c:pt idx="218">
                  <c:v>54.82</c:v>
                </c:pt>
                <c:pt idx="219">
                  <c:v>54.87</c:v>
                </c:pt>
                <c:pt idx="220">
                  <c:v>54.65</c:v>
                </c:pt>
                <c:pt idx="221">
                  <c:v>55.16</c:v>
                </c:pt>
                <c:pt idx="222">
                  <c:v>55.05</c:v>
                </c:pt>
                <c:pt idx="223">
                  <c:v>55.1</c:v>
                </c:pt>
                <c:pt idx="224">
                  <c:v>55.14</c:v>
                </c:pt>
                <c:pt idx="225">
                  <c:v>55.44</c:v>
                </c:pt>
                <c:pt idx="226">
                  <c:v>55.63</c:v>
                </c:pt>
                <c:pt idx="227">
                  <c:v>55.35</c:v>
                </c:pt>
                <c:pt idx="228">
                  <c:v>55.7</c:v>
                </c:pt>
                <c:pt idx="229">
                  <c:v>54.71</c:v>
                </c:pt>
                <c:pt idx="230">
                  <c:v>54.26</c:v>
                </c:pt>
                <c:pt idx="231">
                  <c:v>54.66</c:v>
                </c:pt>
                <c:pt idx="232">
                  <c:v>54.73</c:v>
                </c:pt>
                <c:pt idx="233">
                  <c:v>54.46</c:v>
                </c:pt>
                <c:pt idx="234">
                  <c:v>54.31</c:v>
                </c:pt>
                <c:pt idx="235">
                  <c:v>54.35</c:v>
                </c:pt>
                <c:pt idx="236">
                  <c:v>54.42</c:v>
                </c:pt>
                <c:pt idx="237">
                  <c:v>54.31</c:v>
                </c:pt>
                <c:pt idx="238">
                  <c:v>54.23</c:v>
                </c:pt>
                <c:pt idx="239">
                  <c:v>54.36</c:v>
                </c:pt>
                <c:pt idx="240">
                  <c:v>54.49</c:v>
                </c:pt>
                <c:pt idx="241">
                  <c:v>54.68</c:v>
                </c:pt>
                <c:pt idx="242">
                  <c:v>54.91</c:v>
                </c:pt>
                <c:pt idx="243">
                  <c:v>54.67</c:v>
                </c:pt>
                <c:pt idx="244">
                  <c:v>54.92</c:v>
                </c:pt>
                <c:pt idx="245">
                  <c:v>55.06</c:v>
                </c:pt>
                <c:pt idx="246">
                  <c:v>54.95</c:v>
                </c:pt>
                <c:pt idx="247">
                  <c:v>54.86</c:v>
                </c:pt>
                <c:pt idx="248">
                  <c:v>54.94</c:v>
                </c:pt>
                <c:pt idx="249">
                  <c:v>54.77</c:v>
                </c:pt>
                <c:pt idx="250">
                  <c:v>54.86</c:v>
                </c:pt>
                <c:pt idx="251">
                  <c:v>54.23</c:v>
                </c:pt>
                <c:pt idx="252">
                  <c:v>54.46</c:v>
                </c:pt>
                <c:pt idx="253">
                  <c:v>54.93</c:v>
                </c:pt>
                <c:pt idx="254">
                  <c:v>55.2</c:v>
                </c:pt>
                <c:pt idx="255">
                  <c:v>55.02</c:v>
                </c:pt>
                <c:pt idx="256">
                  <c:v>54.79</c:v>
                </c:pt>
                <c:pt idx="257">
                  <c:v>54.49</c:v>
                </c:pt>
                <c:pt idx="258">
                  <c:v>54.81</c:v>
                </c:pt>
                <c:pt idx="259">
                  <c:v>54.5</c:v>
                </c:pt>
                <c:pt idx="260">
                  <c:v>54.58</c:v>
                </c:pt>
                <c:pt idx="261">
                  <c:v>54.66</c:v>
                </c:pt>
                <c:pt idx="262">
                  <c:v>54.35</c:v>
                </c:pt>
                <c:pt idx="263">
                  <c:v>53.82</c:v>
                </c:pt>
                <c:pt idx="264">
                  <c:v>53.72</c:v>
                </c:pt>
                <c:pt idx="265">
                  <c:v>53.66</c:v>
                </c:pt>
                <c:pt idx="266">
                  <c:v>53.67</c:v>
                </c:pt>
                <c:pt idx="267">
                  <c:v>53.78</c:v>
                </c:pt>
                <c:pt idx="268">
                  <c:v>53.97</c:v>
                </c:pt>
                <c:pt idx="269">
                  <c:v>53.64</c:v>
                </c:pt>
                <c:pt idx="270">
                  <c:v>53.21</c:v>
                </c:pt>
                <c:pt idx="271">
                  <c:v>53.32</c:v>
                </c:pt>
                <c:pt idx="272">
                  <c:v>53.16</c:v>
                </c:pt>
                <c:pt idx="273">
                  <c:v>53.24</c:v>
                </c:pt>
                <c:pt idx="274">
                  <c:v>52.99</c:v>
                </c:pt>
                <c:pt idx="275">
                  <c:v>53.07</c:v>
                </c:pt>
                <c:pt idx="276">
                  <c:v>53.22</c:v>
                </c:pt>
                <c:pt idx="277">
                  <c:v>53.58</c:v>
                </c:pt>
                <c:pt idx="278">
                  <c:v>53.95</c:v>
                </c:pt>
                <c:pt idx="279">
                  <c:v>53.75</c:v>
                </c:pt>
                <c:pt idx="280">
                  <c:v>53.79</c:v>
                </c:pt>
                <c:pt idx="281">
                  <c:v>53.94</c:v>
                </c:pt>
                <c:pt idx="282">
                  <c:v>54.28</c:v>
                </c:pt>
                <c:pt idx="283">
                  <c:v>54.26</c:v>
                </c:pt>
                <c:pt idx="284">
                  <c:v>54.18</c:v>
                </c:pt>
                <c:pt idx="285">
                  <c:v>54.47</c:v>
                </c:pt>
                <c:pt idx="286">
                  <c:v>54.28</c:v>
                </c:pt>
                <c:pt idx="287">
                  <c:v>53.96</c:v>
                </c:pt>
                <c:pt idx="288">
                  <c:v>54.14</c:v>
                </c:pt>
                <c:pt idx="289">
                  <c:v>53.72</c:v>
                </c:pt>
                <c:pt idx="290">
                  <c:v>54.37</c:v>
                </c:pt>
                <c:pt idx="291">
                  <c:v>54.9</c:v>
                </c:pt>
                <c:pt idx="292">
                  <c:v>54.92</c:v>
                </c:pt>
                <c:pt idx="293">
                  <c:v>54.87</c:v>
                </c:pt>
                <c:pt idx="294">
                  <c:v>54.83</c:v>
                </c:pt>
                <c:pt idx="295">
                  <c:v>54.45</c:v>
                </c:pt>
                <c:pt idx="296">
                  <c:v>54.32</c:v>
                </c:pt>
                <c:pt idx="297">
                  <c:v>54.38</c:v>
                </c:pt>
                <c:pt idx="298">
                  <c:v>54.19</c:v>
                </c:pt>
                <c:pt idx="299">
                  <c:v>54.3</c:v>
                </c:pt>
                <c:pt idx="300">
                  <c:v>54.22</c:v>
                </c:pt>
                <c:pt idx="301">
                  <c:v>54.06</c:v>
                </c:pt>
                <c:pt idx="302">
                  <c:v>54.1</c:v>
                </c:pt>
                <c:pt idx="303">
                  <c:v>54.4</c:v>
                </c:pt>
                <c:pt idx="304">
                  <c:v>54.32</c:v>
                </c:pt>
                <c:pt idx="305">
                  <c:v>54.27</c:v>
                </c:pt>
                <c:pt idx="306">
                  <c:v>54.3</c:v>
                </c:pt>
                <c:pt idx="307">
                  <c:v>54.22</c:v>
                </c:pt>
                <c:pt idx="308">
                  <c:v>54.42</c:v>
                </c:pt>
                <c:pt idx="309">
                  <c:v>54.45</c:v>
                </c:pt>
                <c:pt idx="310">
                  <c:v>54.44</c:v>
                </c:pt>
                <c:pt idx="311">
                  <c:v>54.52</c:v>
                </c:pt>
                <c:pt idx="312">
                  <c:v>54.28</c:v>
                </c:pt>
                <c:pt idx="313">
                  <c:v>54.43</c:v>
                </c:pt>
                <c:pt idx="314">
                  <c:v>54.46</c:v>
                </c:pt>
                <c:pt idx="315">
                  <c:v>54.91</c:v>
                </c:pt>
                <c:pt idx="316">
                  <c:v>54.75</c:v>
                </c:pt>
                <c:pt idx="317">
                  <c:v>54.58</c:v>
                </c:pt>
                <c:pt idx="318">
                  <c:v>54.47</c:v>
                </c:pt>
                <c:pt idx="319">
                  <c:v>54.41</c:v>
                </c:pt>
                <c:pt idx="320">
                  <c:v>54.36</c:v>
                </c:pt>
                <c:pt idx="321">
                  <c:v>54.62</c:v>
                </c:pt>
                <c:pt idx="322">
                  <c:v>54.48</c:v>
                </c:pt>
                <c:pt idx="323">
                  <c:v>54.08</c:v>
                </c:pt>
                <c:pt idx="324">
                  <c:v>54.16</c:v>
                </c:pt>
                <c:pt idx="325">
                  <c:v>53.95</c:v>
                </c:pt>
                <c:pt idx="326">
                  <c:v>53.98</c:v>
                </c:pt>
                <c:pt idx="327">
                  <c:v>54.19</c:v>
                </c:pt>
                <c:pt idx="328">
                  <c:v>54.39</c:v>
                </c:pt>
                <c:pt idx="329">
                  <c:v>54.22</c:v>
                </c:pt>
                <c:pt idx="330">
                  <c:v>54.11</c:v>
                </c:pt>
                <c:pt idx="331">
                  <c:v>54.41</c:v>
                </c:pt>
                <c:pt idx="332">
                  <c:v>54.2</c:v>
                </c:pt>
                <c:pt idx="333">
                  <c:v>53.68</c:v>
                </c:pt>
                <c:pt idx="334">
                  <c:v>53.65</c:v>
                </c:pt>
                <c:pt idx="335">
                  <c:v>53.79</c:v>
                </c:pt>
                <c:pt idx="336">
                  <c:v>53.8</c:v>
                </c:pt>
                <c:pt idx="337">
                  <c:v>54.13</c:v>
                </c:pt>
                <c:pt idx="338">
                  <c:v>54.06</c:v>
                </c:pt>
                <c:pt idx="339">
                  <c:v>54.08</c:v>
                </c:pt>
                <c:pt idx="340">
                  <c:v>54.34</c:v>
                </c:pt>
                <c:pt idx="341">
                  <c:v>54.94</c:v>
                </c:pt>
                <c:pt idx="342">
                  <c:v>54.85</c:v>
                </c:pt>
                <c:pt idx="343">
                  <c:v>54.5</c:v>
                </c:pt>
                <c:pt idx="344">
                  <c:v>54.78</c:v>
                </c:pt>
                <c:pt idx="345">
                  <c:v>54.68</c:v>
                </c:pt>
                <c:pt idx="346">
                  <c:v>55.17</c:v>
                </c:pt>
                <c:pt idx="347">
                  <c:v>55.02</c:v>
                </c:pt>
                <c:pt idx="348">
                  <c:v>55.42</c:v>
                </c:pt>
                <c:pt idx="349">
                  <c:v>55.62</c:v>
                </c:pt>
                <c:pt idx="350">
                  <c:v>55.7</c:v>
                </c:pt>
                <c:pt idx="351">
                  <c:v>55.78</c:v>
                </c:pt>
                <c:pt idx="352">
                  <c:v>56.07</c:v>
                </c:pt>
                <c:pt idx="353">
                  <c:v>56.28</c:v>
                </c:pt>
                <c:pt idx="354">
                  <c:v>56.5</c:v>
                </c:pt>
                <c:pt idx="355">
                  <c:v>56.5</c:v>
                </c:pt>
                <c:pt idx="356">
                  <c:v>56.66</c:v>
                </c:pt>
                <c:pt idx="357">
                  <c:v>56.43</c:v>
                </c:pt>
                <c:pt idx="358">
                  <c:v>56.84</c:v>
                </c:pt>
                <c:pt idx="359">
                  <c:v>56.92</c:v>
                </c:pt>
                <c:pt idx="360">
                  <c:v>56.57</c:v>
                </c:pt>
                <c:pt idx="361">
                  <c:v>58.13</c:v>
                </c:pt>
                <c:pt idx="362">
                  <c:v>58.34</c:v>
                </c:pt>
                <c:pt idx="363">
                  <c:v>57.82</c:v>
                </c:pt>
                <c:pt idx="364">
                  <c:v>58.07</c:v>
                </c:pt>
                <c:pt idx="365">
                  <c:v>57.56</c:v>
                </c:pt>
                <c:pt idx="366">
                  <c:v>57.97</c:v>
                </c:pt>
                <c:pt idx="367">
                  <c:v>58.79</c:v>
                </c:pt>
                <c:pt idx="368">
                  <c:v>58.7</c:v>
                </c:pt>
                <c:pt idx="369">
                  <c:v>59.57</c:v>
                </c:pt>
                <c:pt idx="370">
                  <c:v>59.43</c:v>
                </c:pt>
                <c:pt idx="371">
                  <c:v>59.8</c:v>
                </c:pt>
                <c:pt idx="372">
                  <c:v>59.66</c:v>
                </c:pt>
                <c:pt idx="373">
                  <c:v>60.7</c:v>
                </c:pt>
                <c:pt idx="374">
                  <c:v>60.19</c:v>
                </c:pt>
                <c:pt idx="375">
                  <c:v>59.52</c:v>
                </c:pt>
                <c:pt idx="376">
                  <c:v>59.38</c:v>
                </c:pt>
                <c:pt idx="377">
                  <c:v>59.54</c:v>
                </c:pt>
                <c:pt idx="378">
                  <c:v>60.21</c:v>
                </c:pt>
                <c:pt idx="379">
                  <c:v>60.75</c:v>
                </c:pt>
                <c:pt idx="380">
                  <c:v>60.09</c:v>
                </c:pt>
                <c:pt idx="381">
                  <c:v>59.88</c:v>
                </c:pt>
                <c:pt idx="382">
                  <c:v>59.82</c:v>
                </c:pt>
                <c:pt idx="383">
                  <c:v>59.88</c:v>
                </c:pt>
                <c:pt idx="384">
                  <c:v>59.89</c:v>
                </c:pt>
                <c:pt idx="385">
                  <c:v>59.29</c:v>
                </c:pt>
                <c:pt idx="386">
                  <c:v>59.34</c:v>
                </c:pt>
                <c:pt idx="387">
                  <c:v>59.59</c:v>
                </c:pt>
                <c:pt idx="388">
                  <c:v>59.37</c:v>
                </c:pt>
                <c:pt idx="389">
                  <c:v>59.71</c:v>
                </c:pt>
                <c:pt idx="390">
                  <c:v>59.64</c:v>
                </c:pt>
                <c:pt idx="391">
                  <c:v>59.14</c:v>
                </c:pt>
                <c:pt idx="392">
                  <c:v>59.01</c:v>
                </c:pt>
                <c:pt idx="393">
                  <c:v>59.08</c:v>
                </c:pt>
                <c:pt idx="394">
                  <c:v>59.33</c:v>
                </c:pt>
                <c:pt idx="395">
                  <c:v>60.8</c:v>
                </c:pt>
                <c:pt idx="396">
                  <c:v>60.77</c:v>
                </c:pt>
                <c:pt idx="397">
                  <c:v>60.45</c:v>
                </c:pt>
                <c:pt idx="398">
                  <c:v>60.88</c:v>
                </c:pt>
                <c:pt idx="399">
                  <c:v>60.88</c:v>
                </c:pt>
                <c:pt idx="400">
                  <c:v>60.78</c:v>
                </c:pt>
                <c:pt idx="401">
                  <c:v>61.2</c:v>
                </c:pt>
                <c:pt idx="402">
                  <c:v>60.72</c:v>
                </c:pt>
                <c:pt idx="403">
                  <c:v>60.34</c:v>
                </c:pt>
                <c:pt idx="404">
                  <c:v>61.15</c:v>
                </c:pt>
                <c:pt idx="405">
                  <c:v>61.33</c:v>
                </c:pt>
                <c:pt idx="406">
                  <c:v>61.27</c:v>
                </c:pt>
                <c:pt idx="407">
                  <c:v>61.41</c:v>
                </c:pt>
                <c:pt idx="408">
                  <c:v>61.65</c:v>
                </c:pt>
                <c:pt idx="409">
                  <c:v>63.13</c:v>
                </c:pt>
                <c:pt idx="410">
                  <c:v>63.21</c:v>
                </c:pt>
                <c:pt idx="411">
                  <c:v>64.11</c:v>
                </c:pt>
                <c:pt idx="412">
                  <c:v>64.55</c:v>
                </c:pt>
                <c:pt idx="413">
                  <c:v>63.22</c:v>
                </c:pt>
                <c:pt idx="414">
                  <c:v>64.260000000000005</c:v>
                </c:pt>
                <c:pt idx="415">
                  <c:v>66.239999999999995</c:v>
                </c:pt>
                <c:pt idx="416">
                  <c:v>68.8</c:v>
                </c:pt>
                <c:pt idx="417">
                  <c:v>66.55</c:v>
                </c:pt>
                <c:pt idx="418">
                  <c:v>65.709999999999994</c:v>
                </c:pt>
                <c:pt idx="419">
                  <c:v>67.709999999999994</c:v>
                </c:pt>
                <c:pt idx="420">
                  <c:v>66.010000000000005</c:v>
                </c:pt>
                <c:pt idx="421">
                  <c:v>65.23</c:v>
                </c:pt>
                <c:pt idx="422">
                  <c:v>65.239999999999995</c:v>
                </c:pt>
                <c:pt idx="423">
                  <c:v>63.83</c:v>
                </c:pt>
                <c:pt idx="424">
                  <c:v>63.26</c:v>
                </c:pt>
                <c:pt idx="425">
                  <c:v>63.42</c:v>
                </c:pt>
                <c:pt idx="426">
                  <c:v>63.36</c:v>
                </c:pt>
                <c:pt idx="427">
                  <c:v>62.83</c:v>
                </c:pt>
                <c:pt idx="428">
                  <c:v>63.36</c:v>
                </c:pt>
                <c:pt idx="429">
                  <c:v>63.37</c:v>
                </c:pt>
                <c:pt idx="430">
                  <c:v>61.76</c:v>
                </c:pt>
                <c:pt idx="431">
                  <c:v>62.27</c:v>
                </c:pt>
                <c:pt idx="432">
                  <c:v>62.57</c:v>
                </c:pt>
                <c:pt idx="433">
                  <c:v>62.72</c:v>
                </c:pt>
                <c:pt idx="434">
                  <c:v>62.2</c:v>
                </c:pt>
                <c:pt idx="435">
                  <c:v>61.68</c:v>
                </c:pt>
                <c:pt idx="436">
                  <c:v>62.48</c:v>
                </c:pt>
                <c:pt idx="437">
                  <c:v>62.58</c:v>
                </c:pt>
                <c:pt idx="438">
                  <c:v>62.46</c:v>
                </c:pt>
                <c:pt idx="439">
                  <c:v>62.46</c:v>
                </c:pt>
                <c:pt idx="440">
                  <c:v>61.97</c:v>
                </c:pt>
                <c:pt idx="441">
                  <c:v>61.42</c:v>
                </c:pt>
                <c:pt idx="442">
                  <c:v>61.79</c:v>
                </c:pt>
                <c:pt idx="443">
                  <c:v>61.79</c:v>
                </c:pt>
                <c:pt idx="444">
                  <c:v>61.92</c:v>
                </c:pt>
                <c:pt idx="445">
                  <c:v>61.3</c:v>
                </c:pt>
                <c:pt idx="446">
                  <c:v>61.07</c:v>
                </c:pt>
                <c:pt idx="447">
                  <c:v>61.84</c:v>
                </c:pt>
                <c:pt idx="448">
                  <c:v>61.72</c:v>
                </c:pt>
                <c:pt idx="449">
                  <c:v>61.26</c:v>
                </c:pt>
                <c:pt idx="450">
                  <c:v>61.56</c:v>
                </c:pt>
                <c:pt idx="451">
                  <c:v>61.64</c:v>
                </c:pt>
                <c:pt idx="452">
                  <c:v>61.54</c:v>
                </c:pt>
                <c:pt idx="453">
                  <c:v>61.48</c:v>
                </c:pt>
                <c:pt idx="454">
                  <c:v>61.4</c:v>
                </c:pt>
                <c:pt idx="455">
                  <c:v>61.54</c:v>
                </c:pt>
                <c:pt idx="456">
                  <c:v>61.34</c:v>
                </c:pt>
                <c:pt idx="457">
                  <c:v>61.09</c:v>
                </c:pt>
                <c:pt idx="458">
                  <c:v>61.61</c:v>
                </c:pt>
                <c:pt idx="459">
                  <c:v>61.84</c:v>
                </c:pt>
                <c:pt idx="460">
                  <c:v>61.74</c:v>
                </c:pt>
                <c:pt idx="461">
                  <c:v>61.76</c:v>
                </c:pt>
                <c:pt idx="462">
                  <c:v>62.48</c:v>
                </c:pt>
                <c:pt idx="463">
                  <c:v>62.41</c:v>
                </c:pt>
                <c:pt idx="464">
                  <c:v>62.48</c:v>
                </c:pt>
                <c:pt idx="465">
                  <c:v>63.73</c:v>
                </c:pt>
                <c:pt idx="466">
                  <c:v>63.28</c:v>
                </c:pt>
                <c:pt idx="467">
                  <c:v>63.12</c:v>
                </c:pt>
                <c:pt idx="468">
                  <c:v>62.07</c:v>
                </c:pt>
                <c:pt idx="469">
                  <c:v>62.26</c:v>
                </c:pt>
                <c:pt idx="470">
                  <c:v>62.34</c:v>
                </c:pt>
                <c:pt idx="471">
                  <c:v>62.94</c:v>
                </c:pt>
                <c:pt idx="472">
                  <c:v>62.72</c:v>
                </c:pt>
                <c:pt idx="473">
                  <c:v>62.37</c:v>
                </c:pt>
                <c:pt idx="474">
                  <c:v>62.47</c:v>
                </c:pt>
                <c:pt idx="475">
                  <c:v>62.47</c:v>
                </c:pt>
                <c:pt idx="476">
                  <c:v>62.39</c:v>
                </c:pt>
                <c:pt idx="477">
                  <c:v>62.3</c:v>
                </c:pt>
                <c:pt idx="478">
                  <c:v>62.38</c:v>
                </c:pt>
                <c:pt idx="479">
                  <c:v>61.9</c:v>
                </c:pt>
                <c:pt idx="480">
                  <c:v>61.43</c:v>
                </c:pt>
                <c:pt idx="481">
                  <c:v>60.87</c:v>
                </c:pt>
                <c:pt idx="482">
                  <c:v>61.04</c:v>
                </c:pt>
                <c:pt idx="483">
                  <c:v>61.38</c:v>
                </c:pt>
                <c:pt idx="484">
                  <c:v>61.85</c:v>
                </c:pt>
                <c:pt idx="485">
                  <c:v>62.16</c:v>
                </c:pt>
                <c:pt idx="486">
                  <c:v>61.68</c:v>
                </c:pt>
                <c:pt idx="487">
                  <c:v>61.92</c:v>
                </c:pt>
                <c:pt idx="488">
                  <c:v>62.06</c:v>
                </c:pt>
                <c:pt idx="489">
                  <c:v>62.14</c:v>
                </c:pt>
                <c:pt idx="490">
                  <c:v>61.98</c:v>
                </c:pt>
                <c:pt idx="491">
                  <c:v>61.83</c:v>
                </c:pt>
                <c:pt idx="492">
                  <c:v>61.75</c:v>
                </c:pt>
                <c:pt idx="493">
                  <c:v>62.15</c:v>
                </c:pt>
                <c:pt idx="494">
                  <c:v>61.92</c:v>
                </c:pt>
                <c:pt idx="495">
                  <c:v>61.77</c:v>
                </c:pt>
                <c:pt idx="496">
                  <c:v>61.92</c:v>
                </c:pt>
                <c:pt idx="497">
                  <c:v>62.31</c:v>
                </c:pt>
                <c:pt idx="498">
                  <c:v>62.31</c:v>
                </c:pt>
                <c:pt idx="499">
                  <c:v>62.3</c:v>
                </c:pt>
                <c:pt idx="500">
                  <c:v>62.07</c:v>
                </c:pt>
                <c:pt idx="501">
                  <c:v>62.07</c:v>
                </c:pt>
                <c:pt idx="502">
                  <c:v>61.52</c:v>
                </c:pt>
                <c:pt idx="503">
                  <c:v>61.51</c:v>
                </c:pt>
                <c:pt idx="504">
                  <c:v>61.54</c:v>
                </c:pt>
                <c:pt idx="505">
                  <c:v>61.54</c:v>
                </c:pt>
                <c:pt idx="506">
                  <c:v>61.54</c:v>
                </c:pt>
                <c:pt idx="507">
                  <c:v>61.94</c:v>
                </c:pt>
                <c:pt idx="508">
                  <c:v>61.86</c:v>
                </c:pt>
                <c:pt idx="509">
                  <c:v>62.11</c:v>
                </c:pt>
                <c:pt idx="510">
                  <c:v>62.68</c:v>
                </c:pt>
                <c:pt idx="511">
                  <c:v>63.09</c:v>
                </c:pt>
                <c:pt idx="512">
                  <c:v>62.56</c:v>
                </c:pt>
                <c:pt idx="513">
                  <c:v>62.46</c:v>
                </c:pt>
                <c:pt idx="514">
                  <c:v>62.63</c:v>
                </c:pt>
                <c:pt idx="515">
                  <c:v>62.63</c:v>
                </c:pt>
                <c:pt idx="516">
                  <c:v>62.27</c:v>
                </c:pt>
                <c:pt idx="517">
                  <c:v>62.57</c:v>
                </c:pt>
                <c:pt idx="518">
                  <c:v>62.14</c:v>
                </c:pt>
                <c:pt idx="519">
                  <c:v>62.09</c:v>
                </c:pt>
                <c:pt idx="520">
                  <c:v>62.44</c:v>
                </c:pt>
                <c:pt idx="521">
                  <c:v>62.15</c:v>
                </c:pt>
                <c:pt idx="522">
                  <c:v>61.84</c:v>
                </c:pt>
                <c:pt idx="523">
                  <c:v>62.23</c:v>
                </c:pt>
                <c:pt idx="524">
                  <c:v>61.87</c:v>
                </c:pt>
                <c:pt idx="525">
                  <c:v>62.2</c:v>
                </c:pt>
                <c:pt idx="526">
                  <c:v>62.32</c:v>
                </c:pt>
                <c:pt idx="527">
                  <c:v>62.21</c:v>
                </c:pt>
                <c:pt idx="528">
                  <c:v>62.13</c:v>
                </c:pt>
                <c:pt idx="529">
                  <c:v>62.07</c:v>
                </c:pt>
                <c:pt idx="530">
                  <c:v>61.96</c:v>
                </c:pt>
                <c:pt idx="531">
                  <c:v>62.11</c:v>
                </c:pt>
                <c:pt idx="532">
                  <c:v>62.11</c:v>
                </c:pt>
                <c:pt idx="533">
                  <c:v>61.78</c:v>
                </c:pt>
                <c:pt idx="534">
                  <c:v>62.17</c:v>
                </c:pt>
                <c:pt idx="535">
                  <c:v>61.91</c:v>
                </c:pt>
                <c:pt idx="536">
                  <c:v>61.75</c:v>
                </c:pt>
                <c:pt idx="537">
                  <c:v>60.89</c:v>
                </c:pt>
                <c:pt idx="538">
                  <c:v>61.24</c:v>
                </c:pt>
                <c:pt idx="539">
                  <c:v>60.84</c:v>
                </c:pt>
                <c:pt idx="540">
                  <c:v>61.01</c:v>
                </c:pt>
                <c:pt idx="541">
                  <c:v>61.01</c:v>
                </c:pt>
                <c:pt idx="542">
                  <c:v>61.2</c:v>
                </c:pt>
                <c:pt idx="543">
                  <c:v>61.19</c:v>
                </c:pt>
                <c:pt idx="544">
                  <c:v>61.08</c:v>
                </c:pt>
                <c:pt idx="545">
                  <c:v>61.1</c:v>
                </c:pt>
                <c:pt idx="546">
                  <c:v>60.95</c:v>
                </c:pt>
                <c:pt idx="547">
                  <c:v>61.33</c:v>
                </c:pt>
                <c:pt idx="548">
                  <c:v>60.9</c:v>
                </c:pt>
                <c:pt idx="549">
                  <c:v>60.78</c:v>
                </c:pt>
                <c:pt idx="550">
                  <c:v>60.27</c:v>
                </c:pt>
                <c:pt idx="551">
                  <c:v>60.13</c:v>
                </c:pt>
                <c:pt idx="552">
                  <c:v>60.26</c:v>
                </c:pt>
                <c:pt idx="553">
                  <c:v>59.89</c:v>
                </c:pt>
                <c:pt idx="554">
                  <c:v>60</c:v>
                </c:pt>
                <c:pt idx="555">
                  <c:v>59.86</c:v>
                </c:pt>
                <c:pt idx="556">
                  <c:v>59.9</c:v>
                </c:pt>
                <c:pt idx="557">
                  <c:v>60.35</c:v>
                </c:pt>
                <c:pt idx="558">
                  <c:v>60.08</c:v>
                </c:pt>
                <c:pt idx="559">
                  <c:v>60.11</c:v>
                </c:pt>
                <c:pt idx="560">
                  <c:v>60.08</c:v>
                </c:pt>
                <c:pt idx="561">
                  <c:v>60.09</c:v>
                </c:pt>
                <c:pt idx="562">
                  <c:v>60.07</c:v>
                </c:pt>
                <c:pt idx="563">
                  <c:v>60.18</c:v>
                </c:pt>
                <c:pt idx="564">
                  <c:v>60.32</c:v>
                </c:pt>
                <c:pt idx="565">
                  <c:v>60.34</c:v>
                </c:pt>
                <c:pt idx="566">
                  <c:v>60.22</c:v>
                </c:pt>
                <c:pt idx="567">
                  <c:v>60.29</c:v>
                </c:pt>
                <c:pt idx="568">
                  <c:v>60.29</c:v>
                </c:pt>
                <c:pt idx="569">
                  <c:v>60.59</c:v>
                </c:pt>
                <c:pt idx="570">
                  <c:v>60.8</c:v>
                </c:pt>
                <c:pt idx="571">
                  <c:v>61.17</c:v>
                </c:pt>
                <c:pt idx="572">
                  <c:v>61.11</c:v>
                </c:pt>
                <c:pt idx="573">
                  <c:v>60.64</c:v>
                </c:pt>
                <c:pt idx="574">
                  <c:v>60.69</c:v>
                </c:pt>
                <c:pt idx="575">
                  <c:v>60.23</c:v>
                </c:pt>
                <c:pt idx="576">
                  <c:v>60.21</c:v>
                </c:pt>
                <c:pt idx="577">
                  <c:v>60.11</c:v>
                </c:pt>
                <c:pt idx="578">
                  <c:v>60.02</c:v>
                </c:pt>
                <c:pt idx="579">
                  <c:v>60.21</c:v>
                </c:pt>
                <c:pt idx="580">
                  <c:v>59.97</c:v>
                </c:pt>
                <c:pt idx="581">
                  <c:v>60.01</c:v>
                </c:pt>
                <c:pt idx="582">
                  <c:v>60.06</c:v>
                </c:pt>
                <c:pt idx="583">
                  <c:v>60</c:v>
                </c:pt>
                <c:pt idx="584">
                  <c:v>59.48</c:v>
                </c:pt>
                <c:pt idx="585">
                  <c:v>59.44</c:v>
                </c:pt>
                <c:pt idx="586">
                  <c:v>59.49</c:v>
                </c:pt>
                <c:pt idx="587">
                  <c:v>59.38</c:v>
                </c:pt>
                <c:pt idx="588">
                  <c:v>58.62</c:v>
                </c:pt>
                <c:pt idx="589">
                  <c:v>58.38</c:v>
                </c:pt>
                <c:pt idx="590">
                  <c:v>58.58</c:v>
                </c:pt>
                <c:pt idx="591">
                  <c:v>58.66</c:v>
                </c:pt>
                <c:pt idx="592">
                  <c:v>58.3</c:v>
                </c:pt>
                <c:pt idx="593">
                  <c:v>58.36</c:v>
                </c:pt>
                <c:pt idx="594">
                  <c:v>58.9</c:v>
                </c:pt>
                <c:pt idx="595">
                  <c:v>58.94</c:v>
                </c:pt>
                <c:pt idx="596">
                  <c:v>58.9</c:v>
                </c:pt>
                <c:pt idx="597">
                  <c:v>59.16</c:v>
                </c:pt>
                <c:pt idx="598">
                  <c:v>59.15</c:v>
                </c:pt>
                <c:pt idx="599">
                  <c:v>59.32</c:v>
                </c:pt>
                <c:pt idx="600">
                  <c:v>59.34</c:v>
                </c:pt>
                <c:pt idx="601">
                  <c:v>59.24</c:v>
                </c:pt>
                <c:pt idx="602">
                  <c:v>59.17</c:v>
                </c:pt>
                <c:pt idx="603">
                  <c:v>59.18</c:v>
                </c:pt>
                <c:pt idx="604">
                  <c:v>59.18</c:v>
                </c:pt>
                <c:pt idx="605">
                  <c:v>59.32</c:v>
                </c:pt>
                <c:pt idx="606">
                  <c:v>59.19</c:v>
                </c:pt>
                <c:pt idx="607">
                  <c:v>59.64</c:v>
                </c:pt>
                <c:pt idx="608">
                  <c:v>60.16</c:v>
                </c:pt>
                <c:pt idx="609">
                  <c:v>60.32</c:v>
                </c:pt>
                <c:pt idx="610">
                  <c:v>60.28</c:v>
                </c:pt>
                <c:pt idx="611">
                  <c:v>60.09</c:v>
                </c:pt>
                <c:pt idx="612">
                  <c:v>60.23</c:v>
                </c:pt>
                <c:pt idx="613">
                  <c:v>60.14</c:v>
                </c:pt>
                <c:pt idx="614">
                  <c:v>60.14</c:v>
                </c:pt>
                <c:pt idx="615">
                  <c:v>60.11</c:v>
                </c:pt>
                <c:pt idx="616">
                  <c:v>60.17</c:v>
                </c:pt>
                <c:pt idx="617">
                  <c:v>60.04</c:v>
                </c:pt>
                <c:pt idx="618">
                  <c:v>60.06</c:v>
                </c:pt>
                <c:pt idx="619">
                  <c:v>60.05</c:v>
                </c:pt>
                <c:pt idx="620">
                  <c:v>59.69</c:v>
                </c:pt>
                <c:pt idx="621">
                  <c:v>59.74</c:v>
                </c:pt>
                <c:pt idx="622">
                  <c:v>60.012999999999998</c:v>
                </c:pt>
                <c:pt idx="623">
                  <c:v>59.78</c:v>
                </c:pt>
                <c:pt idx="624">
                  <c:v>59.75</c:v>
                </c:pt>
                <c:pt idx="625">
                  <c:v>60.19</c:v>
                </c:pt>
                <c:pt idx="626">
                  <c:v>60.08</c:v>
                </c:pt>
                <c:pt idx="627">
                  <c:v>60.11</c:v>
                </c:pt>
                <c:pt idx="628">
                  <c:v>60.15</c:v>
                </c:pt>
                <c:pt idx="629">
                  <c:v>60.12</c:v>
                </c:pt>
                <c:pt idx="630">
                  <c:v>60.35</c:v>
                </c:pt>
                <c:pt idx="631">
                  <c:v>60.33</c:v>
                </c:pt>
                <c:pt idx="632">
                  <c:v>60.24</c:v>
                </c:pt>
                <c:pt idx="633">
                  <c:v>60.16</c:v>
                </c:pt>
                <c:pt idx="634">
                  <c:v>60</c:v>
                </c:pt>
                <c:pt idx="635">
                  <c:v>60.11</c:v>
                </c:pt>
                <c:pt idx="636">
                  <c:v>60.04</c:v>
                </c:pt>
                <c:pt idx="637">
                  <c:v>60.13</c:v>
                </c:pt>
                <c:pt idx="638">
                  <c:v>60.12</c:v>
                </c:pt>
                <c:pt idx="639">
                  <c:v>60.4</c:v>
                </c:pt>
                <c:pt idx="640">
                  <c:v>60.55</c:v>
                </c:pt>
                <c:pt idx="641">
                  <c:v>61.2</c:v>
                </c:pt>
                <c:pt idx="642">
                  <c:v>60.94</c:v>
                </c:pt>
                <c:pt idx="643">
                  <c:v>61.05</c:v>
                </c:pt>
                <c:pt idx="644">
                  <c:v>61.25</c:v>
                </c:pt>
                <c:pt idx="645">
                  <c:v>61.2</c:v>
                </c:pt>
                <c:pt idx="646">
                  <c:v>61.18</c:v>
                </c:pt>
                <c:pt idx="647">
                  <c:v>61.17</c:v>
                </c:pt>
                <c:pt idx="648">
                  <c:v>61.09</c:v>
                </c:pt>
                <c:pt idx="649">
                  <c:v>61.22</c:v>
                </c:pt>
                <c:pt idx="650">
                  <c:v>60.77</c:v>
                </c:pt>
                <c:pt idx="651">
                  <c:v>60.77</c:v>
                </c:pt>
                <c:pt idx="652">
                  <c:v>60.77</c:v>
                </c:pt>
                <c:pt idx="653">
                  <c:v>60.67</c:v>
                </c:pt>
                <c:pt idx="654">
                  <c:v>60.58</c:v>
                </c:pt>
                <c:pt idx="655">
                  <c:v>60.56</c:v>
                </c:pt>
                <c:pt idx="656">
                  <c:v>60.47</c:v>
                </c:pt>
                <c:pt idx="657">
                  <c:v>60.56</c:v>
                </c:pt>
                <c:pt idx="658">
                  <c:v>60.43</c:v>
                </c:pt>
                <c:pt idx="659">
                  <c:v>60.45</c:v>
                </c:pt>
                <c:pt idx="660">
                  <c:v>60.51</c:v>
                </c:pt>
                <c:pt idx="661">
                  <c:v>61.51</c:v>
                </c:pt>
                <c:pt idx="662">
                  <c:v>60.69</c:v>
                </c:pt>
                <c:pt idx="663">
                  <c:v>60.41</c:v>
                </c:pt>
                <c:pt idx="664">
                  <c:v>60.38</c:v>
                </c:pt>
                <c:pt idx="665">
                  <c:v>60.26</c:v>
                </c:pt>
                <c:pt idx="666">
                  <c:v>60.29</c:v>
                </c:pt>
                <c:pt idx="667">
                  <c:v>60.6</c:v>
                </c:pt>
                <c:pt idx="668">
                  <c:v>60.95</c:v>
                </c:pt>
                <c:pt idx="669">
                  <c:v>60.93</c:v>
                </c:pt>
                <c:pt idx="670">
                  <c:v>60.95</c:v>
                </c:pt>
                <c:pt idx="671">
                  <c:v>61.03</c:v>
                </c:pt>
                <c:pt idx="672">
                  <c:v>61.06</c:v>
                </c:pt>
                <c:pt idx="673">
                  <c:v>60.9</c:v>
                </c:pt>
                <c:pt idx="674">
                  <c:v>60.78</c:v>
                </c:pt>
                <c:pt idx="675">
                  <c:v>60.8</c:v>
                </c:pt>
                <c:pt idx="676">
                  <c:v>60.93</c:v>
                </c:pt>
                <c:pt idx="677">
                  <c:v>61.04</c:v>
                </c:pt>
                <c:pt idx="678">
                  <c:v>60.93</c:v>
                </c:pt>
                <c:pt idx="679">
                  <c:v>61.33</c:v>
                </c:pt>
                <c:pt idx="680">
                  <c:v>61.14</c:v>
                </c:pt>
                <c:pt idx="681">
                  <c:v>61.53</c:v>
                </c:pt>
                <c:pt idx="682">
                  <c:v>61.92</c:v>
                </c:pt>
                <c:pt idx="683">
                  <c:v>61.71</c:v>
                </c:pt>
                <c:pt idx="684">
                  <c:v>61.61</c:v>
                </c:pt>
                <c:pt idx="685">
                  <c:v>61.81</c:v>
                </c:pt>
                <c:pt idx="686">
                  <c:v>61.68</c:v>
                </c:pt>
                <c:pt idx="687">
                  <c:v>61.28</c:v>
                </c:pt>
                <c:pt idx="688">
                  <c:v>61.38</c:v>
                </c:pt>
                <c:pt idx="689">
                  <c:v>60.92</c:v>
                </c:pt>
                <c:pt idx="690">
                  <c:v>61.27</c:v>
                </c:pt>
                <c:pt idx="691">
                  <c:v>61.38</c:v>
                </c:pt>
                <c:pt idx="692">
                  <c:v>61.42</c:v>
                </c:pt>
                <c:pt idx="693">
                  <c:v>61.8</c:v>
                </c:pt>
                <c:pt idx="694">
                  <c:v>61.46</c:v>
                </c:pt>
                <c:pt idx="695">
                  <c:v>61.2</c:v>
                </c:pt>
                <c:pt idx="696">
                  <c:v>61.14</c:v>
                </c:pt>
                <c:pt idx="697">
                  <c:v>61.18</c:v>
                </c:pt>
                <c:pt idx="698">
                  <c:v>61.16</c:v>
                </c:pt>
                <c:pt idx="699">
                  <c:v>61.16</c:v>
                </c:pt>
                <c:pt idx="700">
                  <c:v>61.28</c:v>
                </c:pt>
                <c:pt idx="701">
                  <c:v>61.17</c:v>
                </c:pt>
                <c:pt idx="702">
                  <c:v>61.2</c:v>
                </c:pt>
                <c:pt idx="703">
                  <c:v>61.42</c:v>
                </c:pt>
                <c:pt idx="704">
                  <c:v>61.44</c:v>
                </c:pt>
                <c:pt idx="705">
                  <c:v>61.38</c:v>
                </c:pt>
                <c:pt idx="706">
                  <c:v>61.38</c:v>
                </c:pt>
                <c:pt idx="707">
                  <c:v>61.49</c:v>
                </c:pt>
                <c:pt idx="708">
                  <c:v>61.45</c:v>
                </c:pt>
                <c:pt idx="709">
                  <c:v>61.5</c:v>
                </c:pt>
                <c:pt idx="710">
                  <c:v>61.52</c:v>
                </c:pt>
                <c:pt idx="711">
                  <c:v>61.4</c:v>
                </c:pt>
                <c:pt idx="712">
                  <c:v>61.55</c:v>
                </c:pt>
                <c:pt idx="713">
                  <c:v>61.7</c:v>
                </c:pt>
                <c:pt idx="714">
                  <c:v>61.82</c:v>
                </c:pt>
                <c:pt idx="715">
                  <c:v>61.72</c:v>
                </c:pt>
                <c:pt idx="716">
                  <c:v>61.98</c:v>
                </c:pt>
                <c:pt idx="717">
                  <c:v>61.92</c:v>
                </c:pt>
                <c:pt idx="718">
                  <c:v>61.76</c:v>
                </c:pt>
                <c:pt idx="719">
                  <c:v>61.85</c:v>
                </c:pt>
                <c:pt idx="720">
                  <c:v>61.89</c:v>
                </c:pt>
                <c:pt idx="721">
                  <c:v>61.78</c:v>
                </c:pt>
                <c:pt idx="722">
                  <c:v>62.2</c:v>
                </c:pt>
                <c:pt idx="723">
                  <c:v>61.94</c:v>
                </c:pt>
                <c:pt idx="724">
                  <c:v>61.8</c:v>
                </c:pt>
                <c:pt idx="725">
                  <c:v>61.85</c:v>
                </c:pt>
                <c:pt idx="726">
                  <c:v>61.78</c:v>
                </c:pt>
                <c:pt idx="727">
                  <c:v>61.9</c:v>
                </c:pt>
                <c:pt idx="728">
                  <c:v>61.82</c:v>
                </c:pt>
                <c:pt idx="729">
                  <c:v>61.87</c:v>
                </c:pt>
                <c:pt idx="730">
                  <c:v>62.1</c:v>
                </c:pt>
                <c:pt idx="731">
                  <c:v>62.46</c:v>
                </c:pt>
                <c:pt idx="732">
                  <c:v>62.52</c:v>
                </c:pt>
                <c:pt idx="733">
                  <c:v>63.16</c:v>
                </c:pt>
                <c:pt idx="734">
                  <c:v>63.65</c:v>
                </c:pt>
                <c:pt idx="735">
                  <c:v>63.52</c:v>
                </c:pt>
                <c:pt idx="736">
                  <c:v>62.98</c:v>
                </c:pt>
                <c:pt idx="737">
                  <c:v>63.24</c:v>
                </c:pt>
                <c:pt idx="738">
                  <c:v>63.22</c:v>
                </c:pt>
                <c:pt idx="739">
                  <c:v>63.4</c:v>
                </c:pt>
                <c:pt idx="740">
                  <c:v>63.55</c:v>
                </c:pt>
                <c:pt idx="741">
                  <c:v>63.67</c:v>
                </c:pt>
                <c:pt idx="742">
                  <c:v>63.38</c:v>
                </c:pt>
                <c:pt idx="743">
                  <c:v>63.04</c:v>
                </c:pt>
                <c:pt idx="744">
                  <c:v>63.27</c:v>
                </c:pt>
                <c:pt idx="745">
                  <c:v>63.34</c:v>
                </c:pt>
                <c:pt idx="746">
                  <c:v>63.57</c:v>
                </c:pt>
                <c:pt idx="747">
                  <c:v>63.27</c:v>
                </c:pt>
                <c:pt idx="748">
                  <c:v>62.67</c:v>
                </c:pt>
                <c:pt idx="749">
                  <c:v>62.34</c:v>
                </c:pt>
                <c:pt idx="750">
                  <c:v>62.09</c:v>
                </c:pt>
                <c:pt idx="751">
                  <c:v>61.97</c:v>
                </c:pt>
                <c:pt idx="752">
                  <c:v>62.09</c:v>
                </c:pt>
                <c:pt idx="753">
                  <c:v>62.06</c:v>
                </c:pt>
                <c:pt idx="754">
                  <c:v>61.87</c:v>
                </c:pt>
                <c:pt idx="755">
                  <c:v>61.64</c:v>
                </c:pt>
                <c:pt idx="756">
                  <c:v>61.55</c:v>
                </c:pt>
                <c:pt idx="757">
                  <c:v>61.32</c:v>
                </c:pt>
                <c:pt idx="758">
                  <c:v>61.46</c:v>
                </c:pt>
                <c:pt idx="759">
                  <c:v>61.46</c:v>
                </c:pt>
                <c:pt idx="760">
                  <c:v>61.34</c:v>
                </c:pt>
                <c:pt idx="761">
                  <c:v>61.34</c:v>
                </c:pt>
                <c:pt idx="762">
                  <c:v>61.94</c:v>
                </c:pt>
                <c:pt idx="763">
                  <c:v>62.01</c:v>
                </c:pt>
                <c:pt idx="764">
                  <c:v>61.68</c:v>
                </c:pt>
                <c:pt idx="765">
                  <c:v>61.67</c:v>
                </c:pt>
                <c:pt idx="766">
                  <c:v>61.73</c:v>
                </c:pt>
                <c:pt idx="767">
                  <c:v>61.73</c:v>
                </c:pt>
                <c:pt idx="768">
                  <c:v>61.7</c:v>
                </c:pt>
                <c:pt idx="769">
                  <c:v>62.1</c:v>
                </c:pt>
                <c:pt idx="770">
                  <c:v>62.33</c:v>
                </c:pt>
                <c:pt idx="771">
                  <c:v>62.41</c:v>
                </c:pt>
                <c:pt idx="772">
                  <c:v>62.3</c:v>
                </c:pt>
                <c:pt idx="773">
                  <c:v>62.04</c:v>
                </c:pt>
                <c:pt idx="774">
                  <c:v>62.14</c:v>
                </c:pt>
                <c:pt idx="775">
                  <c:v>62.25</c:v>
                </c:pt>
                <c:pt idx="776">
                  <c:v>62.08</c:v>
                </c:pt>
                <c:pt idx="777">
                  <c:v>62.19</c:v>
                </c:pt>
                <c:pt idx="778">
                  <c:v>62.15</c:v>
                </c:pt>
                <c:pt idx="779">
                  <c:v>62.07</c:v>
                </c:pt>
                <c:pt idx="780">
                  <c:v>61.84</c:v>
                </c:pt>
                <c:pt idx="781">
                  <c:v>61.74</c:v>
                </c:pt>
                <c:pt idx="782">
                  <c:v>61.67</c:v>
                </c:pt>
                <c:pt idx="783">
                  <c:v>61.87</c:v>
                </c:pt>
                <c:pt idx="784">
                  <c:v>61.76</c:v>
                </c:pt>
                <c:pt idx="785">
                  <c:v>62.3</c:v>
                </c:pt>
                <c:pt idx="786">
                  <c:v>62.26</c:v>
                </c:pt>
                <c:pt idx="787">
                  <c:v>62.45</c:v>
                </c:pt>
                <c:pt idx="788">
                  <c:v>62.67</c:v>
                </c:pt>
                <c:pt idx="789">
                  <c:v>62.71</c:v>
                </c:pt>
                <c:pt idx="790">
                  <c:v>62.76</c:v>
                </c:pt>
                <c:pt idx="791">
                  <c:v>62.44</c:v>
                </c:pt>
                <c:pt idx="792">
                  <c:v>63.06</c:v>
                </c:pt>
                <c:pt idx="793">
                  <c:v>62.8</c:v>
                </c:pt>
                <c:pt idx="794">
                  <c:v>62.64</c:v>
                </c:pt>
                <c:pt idx="795">
                  <c:v>62.69</c:v>
                </c:pt>
                <c:pt idx="796">
                  <c:v>62.56</c:v>
                </c:pt>
                <c:pt idx="797">
                  <c:v>62.47</c:v>
                </c:pt>
                <c:pt idx="798">
                  <c:v>62.22</c:v>
                </c:pt>
                <c:pt idx="799">
                  <c:v>62.4</c:v>
                </c:pt>
                <c:pt idx="800">
                  <c:v>62.35</c:v>
                </c:pt>
                <c:pt idx="801">
                  <c:v>62.83</c:v>
                </c:pt>
                <c:pt idx="802">
                  <c:v>62.5</c:v>
                </c:pt>
                <c:pt idx="803">
                  <c:v>62.52</c:v>
                </c:pt>
                <c:pt idx="804">
                  <c:v>62.31</c:v>
                </c:pt>
                <c:pt idx="805">
                  <c:v>62.14</c:v>
                </c:pt>
                <c:pt idx="806">
                  <c:v>62.13</c:v>
                </c:pt>
                <c:pt idx="807">
                  <c:v>61.99</c:v>
                </c:pt>
                <c:pt idx="808">
                  <c:v>62.16</c:v>
                </c:pt>
                <c:pt idx="809">
                  <c:v>62.23</c:v>
                </c:pt>
                <c:pt idx="810">
                  <c:v>62.22</c:v>
                </c:pt>
                <c:pt idx="811">
                  <c:v>62.18</c:v>
                </c:pt>
                <c:pt idx="812">
                  <c:v>62.21</c:v>
                </c:pt>
                <c:pt idx="813">
                  <c:v>62.38</c:v>
                </c:pt>
                <c:pt idx="814">
                  <c:v>62.25</c:v>
                </c:pt>
                <c:pt idx="815">
                  <c:v>62.34</c:v>
                </c:pt>
                <c:pt idx="816">
                  <c:v>62.28</c:v>
                </c:pt>
                <c:pt idx="817">
                  <c:v>62.48</c:v>
                </c:pt>
                <c:pt idx="818">
                  <c:v>63.07</c:v>
                </c:pt>
                <c:pt idx="819">
                  <c:v>62.92</c:v>
                </c:pt>
                <c:pt idx="820">
                  <c:v>62.96</c:v>
                </c:pt>
                <c:pt idx="821">
                  <c:v>63.27</c:v>
                </c:pt>
                <c:pt idx="822">
                  <c:v>63.55</c:v>
                </c:pt>
                <c:pt idx="823">
                  <c:v>63.34</c:v>
                </c:pt>
                <c:pt idx="824">
                  <c:v>63.05</c:v>
                </c:pt>
                <c:pt idx="825">
                  <c:v>63.38</c:v>
                </c:pt>
                <c:pt idx="826">
                  <c:v>63.58</c:v>
                </c:pt>
                <c:pt idx="827">
                  <c:v>63.63</c:v>
                </c:pt>
                <c:pt idx="828">
                  <c:v>63.64</c:v>
                </c:pt>
                <c:pt idx="829">
                  <c:v>63.31</c:v>
                </c:pt>
                <c:pt idx="830">
                  <c:v>63.57</c:v>
                </c:pt>
                <c:pt idx="831">
                  <c:v>64.08</c:v>
                </c:pt>
                <c:pt idx="832">
                  <c:v>63.73</c:v>
                </c:pt>
                <c:pt idx="833">
                  <c:v>63.96</c:v>
                </c:pt>
                <c:pt idx="834">
                  <c:v>64.19</c:v>
                </c:pt>
                <c:pt idx="835">
                  <c:v>63.88</c:v>
                </c:pt>
                <c:pt idx="836">
                  <c:v>63.47</c:v>
                </c:pt>
                <c:pt idx="837">
                  <c:v>63.36</c:v>
                </c:pt>
                <c:pt idx="838">
                  <c:v>63.66</c:v>
                </c:pt>
                <c:pt idx="839">
                  <c:v>63.8</c:v>
                </c:pt>
                <c:pt idx="840">
                  <c:v>63.75</c:v>
                </c:pt>
                <c:pt idx="841">
                  <c:v>63.51</c:v>
                </c:pt>
                <c:pt idx="842">
                  <c:v>63.43</c:v>
                </c:pt>
                <c:pt idx="843">
                  <c:v>63.87</c:v>
                </c:pt>
                <c:pt idx="844">
                  <c:v>63.92</c:v>
                </c:pt>
                <c:pt idx="845">
                  <c:v>63.83</c:v>
                </c:pt>
                <c:pt idx="846">
                  <c:v>63.71</c:v>
                </c:pt>
                <c:pt idx="847">
                  <c:v>63.59</c:v>
                </c:pt>
                <c:pt idx="848">
                  <c:v>63.72</c:v>
                </c:pt>
                <c:pt idx="849">
                  <c:v>63.99</c:v>
                </c:pt>
                <c:pt idx="850">
                  <c:v>63.96</c:v>
                </c:pt>
                <c:pt idx="851">
                  <c:v>63.76</c:v>
                </c:pt>
                <c:pt idx="852">
                  <c:v>64.03</c:v>
                </c:pt>
                <c:pt idx="853">
                  <c:v>63.96</c:v>
                </c:pt>
                <c:pt idx="854">
                  <c:v>63.81</c:v>
                </c:pt>
                <c:pt idx="855">
                  <c:v>63.93</c:v>
                </c:pt>
                <c:pt idx="856">
                  <c:v>64.02</c:v>
                </c:pt>
                <c:pt idx="857">
                  <c:v>64.03</c:v>
                </c:pt>
                <c:pt idx="858">
                  <c:v>64.209999999999994</c:v>
                </c:pt>
                <c:pt idx="859">
                  <c:v>64.14</c:v>
                </c:pt>
                <c:pt idx="860">
                  <c:v>63.62</c:v>
                </c:pt>
                <c:pt idx="861">
                  <c:v>63.43</c:v>
                </c:pt>
                <c:pt idx="862">
                  <c:v>63.51</c:v>
                </c:pt>
                <c:pt idx="863">
                  <c:v>63.57</c:v>
                </c:pt>
                <c:pt idx="864">
                  <c:v>63.54</c:v>
                </c:pt>
                <c:pt idx="865">
                  <c:v>63.5</c:v>
                </c:pt>
                <c:pt idx="866">
                  <c:v>63.54</c:v>
                </c:pt>
                <c:pt idx="867">
                  <c:v>63.73</c:v>
                </c:pt>
                <c:pt idx="868">
                  <c:v>63.59</c:v>
                </c:pt>
                <c:pt idx="869">
                  <c:v>63.55</c:v>
                </c:pt>
                <c:pt idx="870">
                  <c:v>63.36</c:v>
                </c:pt>
                <c:pt idx="871">
                  <c:v>63.24</c:v>
                </c:pt>
                <c:pt idx="872">
                  <c:v>63.51</c:v>
                </c:pt>
                <c:pt idx="873">
                  <c:v>63.47</c:v>
                </c:pt>
                <c:pt idx="874">
                  <c:v>63.31</c:v>
                </c:pt>
                <c:pt idx="875">
                  <c:v>63.33</c:v>
                </c:pt>
                <c:pt idx="876">
                  <c:v>63.43</c:v>
                </c:pt>
                <c:pt idx="877">
                  <c:v>63.27</c:v>
                </c:pt>
                <c:pt idx="878">
                  <c:v>63.48</c:v>
                </c:pt>
                <c:pt idx="879">
                  <c:v>63.43</c:v>
                </c:pt>
                <c:pt idx="880">
                  <c:v>63.45</c:v>
                </c:pt>
                <c:pt idx="881">
                  <c:v>63.61</c:v>
                </c:pt>
                <c:pt idx="882">
                  <c:v>63.57</c:v>
                </c:pt>
                <c:pt idx="883">
                  <c:v>63.6</c:v>
                </c:pt>
                <c:pt idx="884">
                  <c:v>63.86</c:v>
                </c:pt>
                <c:pt idx="885">
                  <c:v>64.040000000000006</c:v>
                </c:pt>
                <c:pt idx="886">
                  <c:v>64.239999999999995</c:v>
                </c:pt>
                <c:pt idx="887">
                  <c:v>63.76</c:v>
                </c:pt>
                <c:pt idx="888">
                  <c:v>63.83</c:v>
                </c:pt>
                <c:pt idx="889">
                  <c:v>64.09</c:v>
                </c:pt>
                <c:pt idx="890">
                  <c:v>63.87</c:v>
                </c:pt>
                <c:pt idx="891">
                  <c:v>63.99</c:v>
                </c:pt>
                <c:pt idx="892">
                  <c:v>63.71</c:v>
                </c:pt>
                <c:pt idx="893">
                  <c:v>63.73</c:v>
                </c:pt>
                <c:pt idx="894">
                  <c:v>63.67</c:v>
                </c:pt>
                <c:pt idx="895">
                  <c:v>63.74</c:v>
                </c:pt>
                <c:pt idx="896">
                  <c:v>63.77</c:v>
                </c:pt>
                <c:pt idx="897">
                  <c:v>64.33</c:v>
                </c:pt>
                <c:pt idx="898">
                  <c:v>64.8</c:v>
                </c:pt>
                <c:pt idx="899">
                  <c:v>65.27</c:v>
                </c:pt>
                <c:pt idx="900">
                  <c:v>65.02</c:v>
                </c:pt>
                <c:pt idx="901">
                  <c:v>65.39</c:v>
                </c:pt>
                <c:pt idx="902">
                  <c:v>65.44</c:v>
                </c:pt>
                <c:pt idx="903">
                  <c:v>65.17</c:v>
                </c:pt>
                <c:pt idx="904">
                  <c:v>65.489999999999995</c:v>
                </c:pt>
                <c:pt idx="905">
                  <c:v>66.02</c:v>
                </c:pt>
                <c:pt idx="906">
                  <c:v>66.8</c:v>
                </c:pt>
                <c:pt idx="907">
                  <c:v>66.069999999999993</c:v>
                </c:pt>
                <c:pt idx="908">
                  <c:v>66.11</c:v>
                </c:pt>
                <c:pt idx="909">
                  <c:v>65.989999999999995</c:v>
                </c:pt>
                <c:pt idx="910">
                  <c:v>66.14</c:v>
                </c:pt>
              </c:numCache>
            </c:numRef>
          </c:xVal>
          <c:yVal>
            <c:numRef>
              <c:f>'Scatterplot Rates'!ScatterY_64D4E</c:f>
              <c:numCache>
                <c:formatCode>General</c:formatCode>
                <c:ptCount val="911"/>
                <c:pt idx="0">
                  <c:v>6.2939999999999996</c:v>
                </c:pt>
                <c:pt idx="1">
                  <c:v>6.2941000000000003</c:v>
                </c:pt>
                <c:pt idx="2">
                  <c:v>6.3013000000000003</c:v>
                </c:pt>
                <c:pt idx="3">
                  <c:v>6.3087999999999997</c:v>
                </c:pt>
                <c:pt idx="4">
                  <c:v>6.3143000000000002</c:v>
                </c:pt>
                <c:pt idx="5">
                  <c:v>6.3140999999999998</c:v>
                </c:pt>
                <c:pt idx="6">
                  <c:v>6.3148999999999997</c:v>
                </c:pt>
                <c:pt idx="7">
                  <c:v>6.3177000000000003</c:v>
                </c:pt>
                <c:pt idx="8">
                  <c:v>6.3064999999999998</c:v>
                </c:pt>
                <c:pt idx="9">
                  <c:v>6.3136000000000001</c:v>
                </c:pt>
                <c:pt idx="10">
                  <c:v>6.3109000000000002</c:v>
                </c:pt>
                <c:pt idx="11">
                  <c:v>6.3162000000000003</c:v>
                </c:pt>
                <c:pt idx="12">
                  <c:v>6.3330000000000002</c:v>
                </c:pt>
                <c:pt idx="13">
                  <c:v>6.3339999999999996</c:v>
                </c:pt>
                <c:pt idx="14">
                  <c:v>6.3319999999999999</c:v>
                </c:pt>
                <c:pt idx="15">
                  <c:v>6.3310000000000004</c:v>
                </c:pt>
                <c:pt idx="16">
                  <c:v>6.3319999999999999</c:v>
                </c:pt>
                <c:pt idx="17">
                  <c:v>6.3330000000000002</c:v>
                </c:pt>
                <c:pt idx="18">
                  <c:v>6.3310000000000004</c:v>
                </c:pt>
                <c:pt idx="19">
                  <c:v>6.3079999999999998</c:v>
                </c:pt>
                <c:pt idx="20">
                  <c:v>6.3075999999999999</c:v>
                </c:pt>
                <c:pt idx="21">
                  <c:v>6.3017000000000003</c:v>
                </c:pt>
                <c:pt idx="22">
                  <c:v>6.3026999999999997</c:v>
                </c:pt>
                <c:pt idx="23">
                  <c:v>6.3120000000000003</c:v>
                </c:pt>
                <c:pt idx="24">
                  <c:v>6.3045999999999998</c:v>
                </c:pt>
                <c:pt idx="25">
                  <c:v>6.2938000000000001</c:v>
                </c:pt>
                <c:pt idx="26">
                  <c:v>6.2946999999999997</c:v>
                </c:pt>
                <c:pt idx="27">
                  <c:v>6.2991000000000001</c:v>
                </c:pt>
                <c:pt idx="28">
                  <c:v>6.2972000000000001</c:v>
                </c:pt>
                <c:pt idx="29">
                  <c:v>6.2995000000000001</c:v>
                </c:pt>
                <c:pt idx="30">
                  <c:v>6.2998000000000003</c:v>
                </c:pt>
                <c:pt idx="31">
                  <c:v>6.3014000000000001</c:v>
                </c:pt>
                <c:pt idx="32">
                  <c:v>6.2984999999999998</c:v>
                </c:pt>
                <c:pt idx="33">
                  <c:v>6.2960000000000003</c:v>
                </c:pt>
                <c:pt idx="34">
                  <c:v>6.2960000000000003</c:v>
                </c:pt>
                <c:pt idx="35">
                  <c:v>6.298</c:v>
                </c:pt>
                <c:pt idx="36">
                  <c:v>6.2976000000000001</c:v>
                </c:pt>
                <c:pt idx="37">
                  <c:v>6.3011999999999997</c:v>
                </c:pt>
                <c:pt idx="38">
                  <c:v>6.2988999999999997</c:v>
                </c:pt>
                <c:pt idx="39">
                  <c:v>6.2934999999999999</c:v>
                </c:pt>
                <c:pt idx="40">
                  <c:v>6.3000999999999996</c:v>
                </c:pt>
                <c:pt idx="41">
                  <c:v>6.2981999999999996</c:v>
                </c:pt>
                <c:pt idx="42">
                  <c:v>6.3066000000000004</c:v>
                </c:pt>
                <c:pt idx="43">
                  <c:v>6.3082000000000003</c:v>
                </c:pt>
                <c:pt idx="44">
                  <c:v>6.3097000000000003</c:v>
                </c:pt>
                <c:pt idx="45">
                  <c:v>6.3159000000000001</c:v>
                </c:pt>
                <c:pt idx="46">
                  <c:v>6.3109000000000002</c:v>
                </c:pt>
                <c:pt idx="47">
                  <c:v>6.3258000000000001</c:v>
                </c:pt>
                <c:pt idx="48">
                  <c:v>6.3266</c:v>
                </c:pt>
                <c:pt idx="49">
                  <c:v>6.3315000000000001</c:v>
                </c:pt>
                <c:pt idx="50">
                  <c:v>6.3281999999999998</c:v>
                </c:pt>
                <c:pt idx="51">
                  <c:v>6.3221999999999996</c:v>
                </c:pt>
                <c:pt idx="52">
                  <c:v>6.3190999999999997</c:v>
                </c:pt>
                <c:pt idx="53">
                  <c:v>6.3202999999999996</c:v>
                </c:pt>
                <c:pt idx="54">
                  <c:v>6.3226000000000004</c:v>
                </c:pt>
                <c:pt idx="55">
                  <c:v>6.2990000000000004</c:v>
                </c:pt>
                <c:pt idx="56">
                  <c:v>6.3021000000000003</c:v>
                </c:pt>
                <c:pt idx="57">
                  <c:v>6.3139000000000003</c:v>
                </c:pt>
                <c:pt idx="58">
                  <c:v>6.3060999999999998</c:v>
                </c:pt>
                <c:pt idx="59">
                  <c:v>6.3044000000000002</c:v>
                </c:pt>
                <c:pt idx="60">
                  <c:v>6.3056999999999999</c:v>
                </c:pt>
                <c:pt idx="61">
                  <c:v>6.2975000000000003</c:v>
                </c:pt>
                <c:pt idx="62">
                  <c:v>6.2979000000000003</c:v>
                </c:pt>
                <c:pt idx="63">
                  <c:v>6.2975000000000003</c:v>
                </c:pt>
                <c:pt idx="64">
                  <c:v>6.2975000000000003</c:v>
                </c:pt>
                <c:pt idx="65">
                  <c:v>6.3122999999999996</c:v>
                </c:pt>
                <c:pt idx="66">
                  <c:v>6.3052000000000001</c:v>
                </c:pt>
                <c:pt idx="67">
                  <c:v>6.31</c:v>
                </c:pt>
                <c:pt idx="68">
                  <c:v>6.3105000000000002</c:v>
                </c:pt>
                <c:pt idx="69">
                  <c:v>6.3075999999999999</c:v>
                </c:pt>
                <c:pt idx="70">
                  <c:v>6.3068999999999997</c:v>
                </c:pt>
                <c:pt idx="71">
                  <c:v>6.3022</c:v>
                </c:pt>
                <c:pt idx="72">
                  <c:v>6.3150000000000004</c:v>
                </c:pt>
                <c:pt idx="73">
                  <c:v>6.3014999999999999</c:v>
                </c:pt>
                <c:pt idx="74">
                  <c:v>6.3026</c:v>
                </c:pt>
                <c:pt idx="75">
                  <c:v>6.3029000000000002</c:v>
                </c:pt>
                <c:pt idx="76">
                  <c:v>6.3079999999999998</c:v>
                </c:pt>
                <c:pt idx="77">
                  <c:v>6.3083999999999998</c:v>
                </c:pt>
                <c:pt idx="78">
                  <c:v>6.3072999999999997</c:v>
                </c:pt>
                <c:pt idx="79">
                  <c:v>6.3038999999999996</c:v>
                </c:pt>
                <c:pt idx="80">
                  <c:v>6.3053999999999997</c:v>
                </c:pt>
                <c:pt idx="81">
                  <c:v>6.3093000000000004</c:v>
                </c:pt>
                <c:pt idx="82">
                  <c:v>6.2789999999999999</c:v>
                </c:pt>
                <c:pt idx="83">
                  <c:v>6.3089000000000004</c:v>
                </c:pt>
                <c:pt idx="84">
                  <c:v>6.3070000000000004</c:v>
                </c:pt>
                <c:pt idx="85">
                  <c:v>6.3052000000000001</c:v>
                </c:pt>
                <c:pt idx="86">
                  <c:v>6.3059000000000003</c:v>
                </c:pt>
                <c:pt idx="87">
                  <c:v>6.3074000000000003</c:v>
                </c:pt>
                <c:pt idx="88">
                  <c:v>6.3075999999999999</c:v>
                </c:pt>
                <c:pt idx="89">
                  <c:v>6.3095999999999997</c:v>
                </c:pt>
                <c:pt idx="90">
                  <c:v>6.3140000000000001</c:v>
                </c:pt>
                <c:pt idx="91">
                  <c:v>6.3097000000000003</c:v>
                </c:pt>
                <c:pt idx="92">
                  <c:v>6.3209999999999997</c:v>
                </c:pt>
                <c:pt idx="93">
                  <c:v>6.3175999999999997</c:v>
                </c:pt>
                <c:pt idx="94">
                  <c:v>6.3227000000000002</c:v>
                </c:pt>
                <c:pt idx="95">
                  <c:v>6.3247</c:v>
                </c:pt>
                <c:pt idx="96">
                  <c:v>6.3244999999999996</c:v>
                </c:pt>
                <c:pt idx="97">
                  <c:v>6.3277000000000001</c:v>
                </c:pt>
                <c:pt idx="98">
                  <c:v>6.3223000000000003</c:v>
                </c:pt>
                <c:pt idx="99">
                  <c:v>6.3342999999999998</c:v>
                </c:pt>
                <c:pt idx="100">
                  <c:v>6.3449</c:v>
                </c:pt>
                <c:pt idx="101">
                  <c:v>6.3438999999999997</c:v>
                </c:pt>
                <c:pt idx="102">
                  <c:v>6.3478000000000003</c:v>
                </c:pt>
                <c:pt idx="103">
                  <c:v>6.3574000000000002</c:v>
                </c:pt>
                <c:pt idx="104">
                  <c:v>6.3684000000000003</c:v>
                </c:pt>
                <c:pt idx="105">
                  <c:v>6.3692000000000002</c:v>
                </c:pt>
                <c:pt idx="106">
                  <c:v>6.3640999999999996</c:v>
                </c:pt>
                <c:pt idx="107">
                  <c:v>6.367</c:v>
                </c:pt>
                <c:pt idx="108">
                  <c:v>6.3634000000000004</c:v>
                </c:pt>
                <c:pt idx="109">
                  <c:v>6.3634000000000004</c:v>
                </c:pt>
                <c:pt idx="110">
                  <c:v>6.37</c:v>
                </c:pt>
                <c:pt idx="111">
                  <c:v>6.3689999999999998</c:v>
                </c:pt>
                <c:pt idx="112">
                  <c:v>6.3703000000000003</c:v>
                </c:pt>
                <c:pt idx="113">
                  <c:v>6.3685</c:v>
                </c:pt>
                <c:pt idx="114">
                  <c:v>6.3701999999999996</c:v>
                </c:pt>
                <c:pt idx="115">
                  <c:v>6.3648999999999996</c:v>
                </c:pt>
                <c:pt idx="116">
                  <c:v>6.3539000000000003</c:v>
                </c:pt>
                <c:pt idx="117">
                  <c:v>6.3541999999999996</c:v>
                </c:pt>
                <c:pt idx="118">
                  <c:v>6.3597000000000001</c:v>
                </c:pt>
                <c:pt idx="119">
                  <c:v>6.3643999999999998</c:v>
                </c:pt>
                <c:pt idx="120">
                  <c:v>6.3643999999999998</c:v>
                </c:pt>
                <c:pt idx="121">
                  <c:v>6.3631000000000002</c:v>
                </c:pt>
                <c:pt idx="122">
                  <c:v>6.3625999999999996</c:v>
                </c:pt>
                <c:pt idx="123">
                  <c:v>6.3560999999999996</c:v>
                </c:pt>
                <c:pt idx="124">
                  <c:v>6.3570000000000002</c:v>
                </c:pt>
                <c:pt idx="125">
                  <c:v>6.3529999999999998</c:v>
                </c:pt>
                <c:pt idx="126">
                  <c:v>6.3487</c:v>
                </c:pt>
                <c:pt idx="127">
                  <c:v>6.3518999999999997</c:v>
                </c:pt>
                <c:pt idx="128">
                  <c:v>6.3556999999999997</c:v>
                </c:pt>
                <c:pt idx="129">
                  <c:v>6.3639999999999999</c:v>
                </c:pt>
                <c:pt idx="130">
                  <c:v>6.3708999999999998</c:v>
                </c:pt>
                <c:pt idx="131">
                  <c:v>6.3654000000000002</c:v>
                </c:pt>
                <c:pt idx="132">
                  <c:v>6.3681999999999999</c:v>
                </c:pt>
                <c:pt idx="133">
                  <c:v>6.3731999999999998</c:v>
                </c:pt>
                <c:pt idx="134">
                  <c:v>6.3788999999999998</c:v>
                </c:pt>
                <c:pt idx="135">
                  <c:v>6.3784000000000001</c:v>
                </c:pt>
                <c:pt idx="136">
                  <c:v>6.3724999999999996</c:v>
                </c:pt>
                <c:pt idx="137">
                  <c:v>6.3689999999999998</c:v>
                </c:pt>
                <c:pt idx="138">
                  <c:v>6.3723999999999998</c:v>
                </c:pt>
                <c:pt idx="139">
                  <c:v>6.3734000000000002</c:v>
                </c:pt>
                <c:pt idx="140">
                  <c:v>6.3856000000000002</c:v>
                </c:pt>
                <c:pt idx="141">
                  <c:v>6.3856999999999999</c:v>
                </c:pt>
                <c:pt idx="142">
                  <c:v>6.3879000000000001</c:v>
                </c:pt>
                <c:pt idx="143">
                  <c:v>6.3838999999999997</c:v>
                </c:pt>
                <c:pt idx="144">
                  <c:v>6.3807</c:v>
                </c:pt>
                <c:pt idx="145">
                  <c:v>6.3792</c:v>
                </c:pt>
                <c:pt idx="146">
                  <c:v>6.3609999999999998</c:v>
                </c:pt>
                <c:pt idx="147">
                  <c:v>6.3680000000000003</c:v>
                </c:pt>
                <c:pt idx="148">
                  <c:v>6.3670999999999998</c:v>
                </c:pt>
                <c:pt idx="149">
                  <c:v>6.3720999999999997</c:v>
                </c:pt>
                <c:pt idx="150">
                  <c:v>6.3738000000000001</c:v>
                </c:pt>
                <c:pt idx="151">
                  <c:v>6.3663999999999996</c:v>
                </c:pt>
                <c:pt idx="152">
                  <c:v>6.3609999999999998</c:v>
                </c:pt>
                <c:pt idx="153">
                  <c:v>6.3578999999999999</c:v>
                </c:pt>
                <c:pt idx="154">
                  <c:v>6.3598999999999997</c:v>
                </c:pt>
                <c:pt idx="155">
                  <c:v>6.3611000000000004</c:v>
                </c:pt>
                <c:pt idx="156">
                  <c:v>6.3586</c:v>
                </c:pt>
                <c:pt idx="157">
                  <c:v>6.3619000000000003</c:v>
                </c:pt>
                <c:pt idx="158">
                  <c:v>6.3658999999999999</c:v>
                </c:pt>
                <c:pt idx="159">
                  <c:v>6.3579999999999997</c:v>
                </c:pt>
                <c:pt idx="160">
                  <c:v>6.3592000000000004</c:v>
                </c:pt>
                <c:pt idx="161">
                  <c:v>6.3559000000000001</c:v>
                </c:pt>
                <c:pt idx="162">
                  <c:v>6.3514999999999997</c:v>
                </c:pt>
                <c:pt idx="163">
                  <c:v>6.3535000000000004</c:v>
                </c:pt>
                <c:pt idx="164">
                  <c:v>6.3541999999999996</c:v>
                </c:pt>
                <c:pt idx="165">
                  <c:v>6.3558000000000003</c:v>
                </c:pt>
                <c:pt idx="166">
                  <c:v>6.3525</c:v>
                </c:pt>
                <c:pt idx="167">
                  <c:v>6.3513000000000002</c:v>
                </c:pt>
                <c:pt idx="168">
                  <c:v>6.3494000000000002</c:v>
                </c:pt>
                <c:pt idx="169">
                  <c:v>6.3483999999999998</c:v>
                </c:pt>
                <c:pt idx="170">
                  <c:v>6.3464999999999998</c:v>
                </c:pt>
                <c:pt idx="171">
                  <c:v>6.3489000000000004</c:v>
                </c:pt>
                <c:pt idx="172">
                  <c:v>6.3428000000000004</c:v>
                </c:pt>
                <c:pt idx="173">
                  <c:v>6.3428000000000004</c:v>
                </c:pt>
                <c:pt idx="174">
                  <c:v>6.3375000000000004</c:v>
                </c:pt>
                <c:pt idx="175">
                  <c:v>6.3349000000000002</c:v>
                </c:pt>
                <c:pt idx="176">
                  <c:v>6.3261000000000003</c:v>
                </c:pt>
                <c:pt idx="177">
                  <c:v>6.3293999999999997</c:v>
                </c:pt>
                <c:pt idx="178">
                  <c:v>6.3144999999999998</c:v>
                </c:pt>
                <c:pt idx="179">
                  <c:v>6.3170000000000002</c:v>
                </c:pt>
                <c:pt idx="180">
                  <c:v>6.3186999999999998</c:v>
                </c:pt>
                <c:pt idx="181">
                  <c:v>6.3090999999999999</c:v>
                </c:pt>
                <c:pt idx="182">
                  <c:v>6.3036000000000003</c:v>
                </c:pt>
                <c:pt idx="183">
                  <c:v>6.3051000000000004</c:v>
                </c:pt>
                <c:pt idx="184">
                  <c:v>6.3090000000000002</c:v>
                </c:pt>
                <c:pt idx="185">
                  <c:v>6.3056999999999999</c:v>
                </c:pt>
                <c:pt idx="186">
                  <c:v>6.3014999999999999</c:v>
                </c:pt>
                <c:pt idx="187">
                  <c:v>6.3021000000000003</c:v>
                </c:pt>
                <c:pt idx="188">
                  <c:v>6.2847999999999997</c:v>
                </c:pt>
                <c:pt idx="189">
                  <c:v>6.2839999999999998</c:v>
                </c:pt>
                <c:pt idx="190">
                  <c:v>6.2839999999999998</c:v>
                </c:pt>
                <c:pt idx="191">
                  <c:v>6.2839999999999998</c:v>
                </c:pt>
                <c:pt idx="192">
                  <c:v>6.2839999999999998</c:v>
                </c:pt>
                <c:pt idx="193">
                  <c:v>6.2839999999999998</c:v>
                </c:pt>
                <c:pt idx="194">
                  <c:v>6.2877000000000001</c:v>
                </c:pt>
                <c:pt idx="195">
                  <c:v>6.2831000000000001</c:v>
                </c:pt>
                <c:pt idx="196">
                  <c:v>6.2765000000000004</c:v>
                </c:pt>
                <c:pt idx="197">
                  <c:v>6.2670000000000003</c:v>
                </c:pt>
                <c:pt idx="198">
                  <c:v>6.27</c:v>
                </c:pt>
                <c:pt idx="199">
                  <c:v>6.2637</c:v>
                </c:pt>
                <c:pt idx="200">
                  <c:v>6.2539999999999996</c:v>
                </c:pt>
                <c:pt idx="201">
                  <c:v>6.2500999999999998</c:v>
                </c:pt>
                <c:pt idx="202">
                  <c:v>6.2533000000000003</c:v>
                </c:pt>
                <c:pt idx="203">
                  <c:v>6.2542999999999997</c:v>
                </c:pt>
                <c:pt idx="204">
                  <c:v>6.2477999999999998</c:v>
                </c:pt>
                <c:pt idx="205">
                  <c:v>6.2477999999999998</c:v>
                </c:pt>
                <c:pt idx="206">
                  <c:v>6.2416</c:v>
                </c:pt>
                <c:pt idx="207">
                  <c:v>6.2480000000000002</c:v>
                </c:pt>
                <c:pt idx="208">
                  <c:v>6.2384000000000004</c:v>
                </c:pt>
                <c:pt idx="209">
                  <c:v>6.2396000000000003</c:v>
                </c:pt>
                <c:pt idx="210">
                  <c:v>6.2371999999999996</c:v>
                </c:pt>
                <c:pt idx="211">
                  <c:v>6.2393000000000001</c:v>
                </c:pt>
                <c:pt idx="212">
                  <c:v>6.2411000000000003</c:v>
                </c:pt>
                <c:pt idx="213">
                  <c:v>6.2451999999999996</c:v>
                </c:pt>
                <c:pt idx="214">
                  <c:v>6.2454000000000001</c:v>
                </c:pt>
                <c:pt idx="215">
                  <c:v>6.2435</c:v>
                </c:pt>
                <c:pt idx="216">
                  <c:v>6.2427000000000001</c:v>
                </c:pt>
                <c:pt idx="217">
                  <c:v>6.2450000000000001</c:v>
                </c:pt>
                <c:pt idx="218">
                  <c:v>6.226</c:v>
                </c:pt>
                <c:pt idx="219">
                  <c:v>6.2249999999999996</c:v>
                </c:pt>
                <c:pt idx="220">
                  <c:v>6.2328999999999999</c:v>
                </c:pt>
                <c:pt idx="221">
                  <c:v>6.2354000000000003</c:v>
                </c:pt>
                <c:pt idx="222">
                  <c:v>6.2343000000000002</c:v>
                </c:pt>
                <c:pt idx="223">
                  <c:v>6.2324000000000002</c:v>
                </c:pt>
                <c:pt idx="224">
                  <c:v>6.23</c:v>
                </c:pt>
                <c:pt idx="225">
                  <c:v>6.2275</c:v>
                </c:pt>
                <c:pt idx="226">
                  <c:v>6.2252999999999998</c:v>
                </c:pt>
                <c:pt idx="227">
                  <c:v>6.2221000000000002</c:v>
                </c:pt>
                <c:pt idx="228">
                  <c:v>6.2272999999999996</c:v>
                </c:pt>
                <c:pt idx="229">
                  <c:v>6.2281000000000004</c:v>
                </c:pt>
                <c:pt idx="230">
                  <c:v>6.2264999999999997</c:v>
                </c:pt>
                <c:pt idx="231">
                  <c:v>6.2276999999999996</c:v>
                </c:pt>
                <c:pt idx="232">
                  <c:v>6.2253999999999996</c:v>
                </c:pt>
                <c:pt idx="233">
                  <c:v>6.2251000000000003</c:v>
                </c:pt>
                <c:pt idx="234">
                  <c:v>6.2282000000000002</c:v>
                </c:pt>
                <c:pt idx="235">
                  <c:v>6.2298999999999998</c:v>
                </c:pt>
                <c:pt idx="236">
                  <c:v>6.2295999999999996</c:v>
                </c:pt>
                <c:pt idx="237">
                  <c:v>6.2460000000000004</c:v>
                </c:pt>
                <c:pt idx="238">
                  <c:v>6.2502000000000004</c:v>
                </c:pt>
                <c:pt idx="239">
                  <c:v>6.2316000000000003</c:v>
                </c:pt>
                <c:pt idx="240">
                  <c:v>6.2409999999999997</c:v>
                </c:pt>
                <c:pt idx="241">
                  <c:v>6.2359999999999998</c:v>
                </c:pt>
                <c:pt idx="242">
                  <c:v>6.2321999999999997</c:v>
                </c:pt>
                <c:pt idx="243">
                  <c:v>6.2293000000000003</c:v>
                </c:pt>
                <c:pt idx="244">
                  <c:v>6.2297000000000002</c:v>
                </c:pt>
                <c:pt idx="245">
                  <c:v>6.2283999999999997</c:v>
                </c:pt>
                <c:pt idx="246">
                  <c:v>6.2335000000000003</c:v>
                </c:pt>
                <c:pt idx="247">
                  <c:v>6.2351000000000001</c:v>
                </c:pt>
                <c:pt idx="248">
                  <c:v>6.2358000000000002</c:v>
                </c:pt>
                <c:pt idx="249">
                  <c:v>6.2314999999999996</c:v>
                </c:pt>
                <c:pt idx="250">
                  <c:v>6.2301000000000002</c:v>
                </c:pt>
                <c:pt idx="251">
                  <c:v>6.2301000000000002</c:v>
                </c:pt>
                <c:pt idx="252">
                  <c:v>6.2301000000000002</c:v>
                </c:pt>
                <c:pt idx="253">
                  <c:v>6.2302999999999997</c:v>
                </c:pt>
                <c:pt idx="254">
                  <c:v>6.2294</c:v>
                </c:pt>
                <c:pt idx="255">
                  <c:v>6.2234999999999996</c:v>
                </c:pt>
                <c:pt idx="256">
                  <c:v>6.226</c:v>
                </c:pt>
                <c:pt idx="257">
                  <c:v>6.2229999999999999</c:v>
                </c:pt>
                <c:pt idx="258">
                  <c:v>6.2156000000000002</c:v>
                </c:pt>
                <c:pt idx="259">
                  <c:v>6.2190000000000003</c:v>
                </c:pt>
                <c:pt idx="260">
                  <c:v>6.2134</c:v>
                </c:pt>
                <c:pt idx="261">
                  <c:v>6.2160000000000002</c:v>
                </c:pt>
                <c:pt idx="262">
                  <c:v>6.2157999999999998</c:v>
                </c:pt>
                <c:pt idx="263">
                  <c:v>6.2152000000000003</c:v>
                </c:pt>
                <c:pt idx="264">
                  <c:v>6.2195999999999998</c:v>
                </c:pt>
                <c:pt idx="265">
                  <c:v>6.2178000000000004</c:v>
                </c:pt>
                <c:pt idx="266">
                  <c:v>6.2179000000000002</c:v>
                </c:pt>
                <c:pt idx="267">
                  <c:v>6.2202999999999999</c:v>
                </c:pt>
                <c:pt idx="268">
                  <c:v>6.2240000000000002</c:v>
                </c:pt>
                <c:pt idx="269">
                  <c:v>6.2259000000000002</c:v>
                </c:pt>
                <c:pt idx="270">
                  <c:v>6.2203999999999997</c:v>
                </c:pt>
                <c:pt idx="271">
                  <c:v>6.2186000000000003</c:v>
                </c:pt>
                <c:pt idx="272">
                  <c:v>6.2264999999999997</c:v>
                </c:pt>
                <c:pt idx="273">
                  <c:v>6.2325999999999997</c:v>
                </c:pt>
                <c:pt idx="274">
                  <c:v>6.2291999999999996</c:v>
                </c:pt>
                <c:pt idx="275">
                  <c:v>6.2314999999999996</c:v>
                </c:pt>
                <c:pt idx="276">
                  <c:v>6.2323000000000004</c:v>
                </c:pt>
                <c:pt idx="277">
                  <c:v>6.2323000000000004</c:v>
                </c:pt>
                <c:pt idx="278">
                  <c:v>6.2323000000000004</c:v>
                </c:pt>
                <c:pt idx="279">
                  <c:v>6.2323000000000004</c:v>
                </c:pt>
                <c:pt idx="280">
                  <c:v>6.2323000000000004</c:v>
                </c:pt>
                <c:pt idx="281">
                  <c:v>6.2323000000000004</c:v>
                </c:pt>
                <c:pt idx="282">
                  <c:v>6.2323000000000004</c:v>
                </c:pt>
                <c:pt idx="283">
                  <c:v>6.2438000000000002</c:v>
                </c:pt>
                <c:pt idx="284">
                  <c:v>6.2370999999999999</c:v>
                </c:pt>
                <c:pt idx="285">
                  <c:v>6.2403000000000004</c:v>
                </c:pt>
                <c:pt idx="286">
                  <c:v>6.2346000000000004</c:v>
                </c:pt>
                <c:pt idx="287">
                  <c:v>6.2336999999999998</c:v>
                </c:pt>
                <c:pt idx="288">
                  <c:v>6.2293000000000003</c:v>
                </c:pt>
                <c:pt idx="289">
                  <c:v>6.2271000000000001</c:v>
                </c:pt>
                <c:pt idx="290">
                  <c:v>6.2213000000000003</c:v>
                </c:pt>
                <c:pt idx="291">
                  <c:v>6.2225999999999999</c:v>
                </c:pt>
                <c:pt idx="292">
                  <c:v>6.2245999999999997</c:v>
                </c:pt>
                <c:pt idx="293">
                  <c:v>6.2207999999999997</c:v>
                </c:pt>
                <c:pt idx="294">
                  <c:v>6.2172999999999998</c:v>
                </c:pt>
                <c:pt idx="295">
                  <c:v>6.22</c:v>
                </c:pt>
                <c:pt idx="296">
                  <c:v>6.2145000000000001</c:v>
                </c:pt>
                <c:pt idx="297">
                  <c:v>6.2179000000000002</c:v>
                </c:pt>
                <c:pt idx="298">
                  <c:v>6.2160000000000002</c:v>
                </c:pt>
                <c:pt idx="299">
                  <c:v>6.2137000000000002</c:v>
                </c:pt>
                <c:pt idx="300">
                  <c:v>6.2145000000000001</c:v>
                </c:pt>
                <c:pt idx="301">
                  <c:v>6.2133000000000003</c:v>
                </c:pt>
                <c:pt idx="302">
                  <c:v>6.2156000000000002</c:v>
                </c:pt>
                <c:pt idx="303">
                  <c:v>6.2153999999999998</c:v>
                </c:pt>
                <c:pt idx="304">
                  <c:v>6.2117000000000004</c:v>
                </c:pt>
                <c:pt idx="305">
                  <c:v>6.2141000000000002</c:v>
                </c:pt>
                <c:pt idx="306">
                  <c:v>6.2119999999999997</c:v>
                </c:pt>
                <c:pt idx="307">
                  <c:v>6.2104999999999997</c:v>
                </c:pt>
                <c:pt idx="308">
                  <c:v>6.2107999999999999</c:v>
                </c:pt>
                <c:pt idx="309">
                  <c:v>6.2138</c:v>
                </c:pt>
                <c:pt idx="310">
                  <c:v>6.2142999999999997</c:v>
                </c:pt>
                <c:pt idx="311">
                  <c:v>6.2107999999999999</c:v>
                </c:pt>
                <c:pt idx="312">
                  <c:v>6.2077999999999998</c:v>
                </c:pt>
                <c:pt idx="313">
                  <c:v>6.1992000000000003</c:v>
                </c:pt>
                <c:pt idx="314">
                  <c:v>6.1962000000000002</c:v>
                </c:pt>
                <c:pt idx="315">
                  <c:v>6.2004999999999999</c:v>
                </c:pt>
                <c:pt idx="316">
                  <c:v>6.2004999999999999</c:v>
                </c:pt>
                <c:pt idx="317">
                  <c:v>6.2031000000000001</c:v>
                </c:pt>
                <c:pt idx="318">
                  <c:v>6.2022000000000004</c:v>
                </c:pt>
                <c:pt idx="319">
                  <c:v>6.1938000000000004</c:v>
                </c:pt>
                <c:pt idx="320">
                  <c:v>6.1961000000000004</c:v>
                </c:pt>
                <c:pt idx="321">
                  <c:v>6.1913999999999998</c:v>
                </c:pt>
                <c:pt idx="322">
                  <c:v>6.1866000000000003</c:v>
                </c:pt>
                <c:pt idx="323">
                  <c:v>6.1824000000000003</c:v>
                </c:pt>
                <c:pt idx="324">
                  <c:v>6.1719999999999997</c:v>
                </c:pt>
                <c:pt idx="325">
                  <c:v>6.1810999999999998</c:v>
                </c:pt>
                <c:pt idx="326">
                  <c:v>6.1772</c:v>
                </c:pt>
                <c:pt idx="327">
                  <c:v>6.1822999999999997</c:v>
                </c:pt>
                <c:pt idx="328">
                  <c:v>6.1790000000000003</c:v>
                </c:pt>
                <c:pt idx="329">
                  <c:v>6.1782000000000004</c:v>
                </c:pt>
                <c:pt idx="330">
                  <c:v>6.1707000000000001</c:v>
                </c:pt>
                <c:pt idx="331">
                  <c:v>6.1646999999999998</c:v>
                </c:pt>
                <c:pt idx="332">
                  <c:v>6.1646999999999998</c:v>
                </c:pt>
                <c:pt idx="333">
                  <c:v>6.1646999999999998</c:v>
                </c:pt>
                <c:pt idx="334">
                  <c:v>6.1646999999999998</c:v>
                </c:pt>
                <c:pt idx="335">
                  <c:v>6.1559999999999997</c:v>
                </c:pt>
                <c:pt idx="336">
                  <c:v>6.1555</c:v>
                </c:pt>
                <c:pt idx="337">
                  <c:v>6.1665000000000001</c:v>
                </c:pt>
                <c:pt idx="338">
                  <c:v>6.1539000000000001</c:v>
                </c:pt>
                <c:pt idx="339">
                  <c:v>6.141</c:v>
                </c:pt>
                <c:pt idx="340">
                  <c:v>6.1306000000000003</c:v>
                </c:pt>
                <c:pt idx="341">
                  <c:v>6.1414999999999997</c:v>
                </c:pt>
                <c:pt idx="342">
                  <c:v>6.1464999999999996</c:v>
                </c:pt>
                <c:pt idx="343">
                  <c:v>6.1425999999999998</c:v>
                </c:pt>
                <c:pt idx="344">
                  <c:v>6.1454000000000004</c:v>
                </c:pt>
                <c:pt idx="345">
                  <c:v>6.1486999999999998</c:v>
                </c:pt>
                <c:pt idx="346">
                  <c:v>6.141</c:v>
                </c:pt>
                <c:pt idx="347">
                  <c:v>6.1386000000000003</c:v>
                </c:pt>
                <c:pt idx="348">
                  <c:v>6.1353</c:v>
                </c:pt>
                <c:pt idx="349">
                  <c:v>6.1308999999999996</c:v>
                </c:pt>
                <c:pt idx="350">
                  <c:v>6.1337000000000002</c:v>
                </c:pt>
                <c:pt idx="351">
                  <c:v>6.1311</c:v>
                </c:pt>
                <c:pt idx="352">
                  <c:v>6.1212999999999997</c:v>
                </c:pt>
                <c:pt idx="353">
                  <c:v>6.1264000000000003</c:v>
                </c:pt>
                <c:pt idx="354">
                  <c:v>6.1307</c:v>
                </c:pt>
                <c:pt idx="355">
                  <c:v>6.1340000000000003</c:v>
                </c:pt>
                <c:pt idx="356">
                  <c:v>6.1311999999999998</c:v>
                </c:pt>
                <c:pt idx="357">
                  <c:v>6.1284999999999998</c:v>
                </c:pt>
                <c:pt idx="358">
                  <c:v>6.1276000000000002</c:v>
                </c:pt>
                <c:pt idx="359">
                  <c:v>6.1359000000000004</c:v>
                </c:pt>
                <c:pt idx="360">
                  <c:v>6.1333000000000002</c:v>
                </c:pt>
                <c:pt idx="361">
                  <c:v>6.1333000000000002</c:v>
                </c:pt>
                <c:pt idx="362">
                  <c:v>6.1333000000000002</c:v>
                </c:pt>
                <c:pt idx="363">
                  <c:v>6.1333000000000002</c:v>
                </c:pt>
                <c:pt idx="364">
                  <c:v>6.1341000000000001</c:v>
                </c:pt>
                <c:pt idx="365">
                  <c:v>6.1306000000000003</c:v>
                </c:pt>
                <c:pt idx="366">
                  <c:v>6.1247999999999996</c:v>
                </c:pt>
                <c:pt idx="367">
                  <c:v>6.1283000000000003</c:v>
                </c:pt>
                <c:pt idx="368">
                  <c:v>6.1264000000000003</c:v>
                </c:pt>
                <c:pt idx="369">
                  <c:v>6.1276999999999999</c:v>
                </c:pt>
                <c:pt idx="370">
                  <c:v>6.1327999999999996</c:v>
                </c:pt>
                <c:pt idx="371">
                  <c:v>6.1440999999999999</c:v>
                </c:pt>
                <c:pt idx="372">
                  <c:v>6.1448</c:v>
                </c:pt>
                <c:pt idx="373">
                  <c:v>6.1467999999999998</c:v>
                </c:pt>
                <c:pt idx="374">
                  <c:v>6.1487999999999996</c:v>
                </c:pt>
                <c:pt idx="375">
                  <c:v>6.1374000000000004</c:v>
                </c:pt>
                <c:pt idx="376">
                  <c:v>6.1325000000000003</c:v>
                </c:pt>
                <c:pt idx="377">
                  <c:v>6.1326999999999998</c:v>
                </c:pt>
                <c:pt idx="378">
                  <c:v>6.1300999999999997</c:v>
                </c:pt>
                <c:pt idx="379">
                  <c:v>6.1337000000000002</c:v>
                </c:pt>
                <c:pt idx="380">
                  <c:v>6.1292999999999997</c:v>
                </c:pt>
                <c:pt idx="381">
                  <c:v>6.1336000000000004</c:v>
                </c:pt>
                <c:pt idx="382">
                  <c:v>6.1349999999999998</c:v>
                </c:pt>
                <c:pt idx="383">
                  <c:v>6.1372999999999998</c:v>
                </c:pt>
                <c:pt idx="384">
                  <c:v>6.1372999999999998</c:v>
                </c:pt>
                <c:pt idx="385">
                  <c:v>6.1345000000000001</c:v>
                </c:pt>
                <c:pt idx="386">
                  <c:v>6.1351000000000004</c:v>
                </c:pt>
                <c:pt idx="387">
                  <c:v>6.1407999999999996</c:v>
                </c:pt>
                <c:pt idx="388">
                  <c:v>6.1376999999999997</c:v>
                </c:pt>
                <c:pt idx="389">
                  <c:v>6.1403999999999996</c:v>
                </c:pt>
                <c:pt idx="390">
                  <c:v>6.1368999999999998</c:v>
                </c:pt>
                <c:pt idx="391">
                  <c:v>6.1357999999999997</c:v>
                </c:pt>
                <c:pt idx="392">
                  <c:v>6.1345999999999998</c:v>
                </c:pt>
                <c:pt idx="393">
                  <c:v>6.1315999999999997</c:v>
                </c:pt>
                <c:pt idx="394">
                  <c:v>6.1322999999999999</c:v>
                </c:pt>
                <c:pt idx="395">
                  <c:v>6.1315</c:v>
                </c:pt>
                <c:pt idx="396">
                  <c:v>6.1284000000000001</c:v>
                </c:pt>
                <c:pt idx="397">
                  <c:v>6.1302000000000003</c:v>
                </c:pt>
                <c:pt idx="398">
                  <c:v>6.1292999999999997</c:v>
                </c:pt>
                <c:pt idx="399">
                  <c:v>6.1245000000000003</c:v>
                </c:pt>
                <c:pt idx="400">
                  <c:v>6.1215000000000002</c:v>
                </c:pt>
                <c:pt idx="401">
                  <c:v>6.1189999999999998</c:v>
                </c:pt>
                <c:pt idx="402">
                  <c:v>6.1207000000000003</c:v>
                </c:pt>
                <c:pt idx="403">
                  <c:v>6.1216999999999997</c:v>
                </c:pt>
                <c:pt idx="404">
                  <c:v>6.1218000000000004</c:v>
                </c:pt>
                <c:pt idx="405">
                  <c:v>6.1216999999999997</c:v>
                </c:pt>
                <c:pt idx="406">
                  <c:v>6.1191000000000004</c:v>
                </c:pt>
                <c:pt idx="407">
                  <c:v>6.1123000000000003</c:v>
                </c:pt>
                <c:pt idx="408">
                  <c:v>6.1144999999999996</c:v>
                </c:pt>
                <c:pt idx="409">
                  <c:v>6.1227</c:v>
                </c:pt>
                <c:pt idx="410">
                  <c:v>6.1241000000000003</c:v>
                </c:pt>
                <c:pt idx="411">
                  <c:v>6.1228999999999996</c:v>
                </c:pt>
                <c:pt idx="412">
                  <c:v>6.1205999999999996</c:v>
                </c:pt>
                <c:pt idx="413">
                  <c:v>6.12</c:v>
                </c:pt>
                <c:pt idx="414">
                  <c:v>6.1201999999999996</c:v>
                </c:pt>
                <c:pt idx="415">
                  <c:v>6.1212</c:v>
                </c:pt>
                <c:pt idx="416">
                  <c:v>6.1201999999999996</c:v>
                </c:pt>
                <c:pt idx="417">
                  <c:v>6.1203000000000003</c:v>
                </c:pt>
                <c:pt idx="418">
                  <c:v>6.1193</c:v>
                </c:pt>
                <c:pt idx="419">
                  <c:v>6.1204000000000001</c:v>
                </c:pt>
                <c:pt idx="420">
                  <c:v>6.1193999999999997</c:v>
                </c:pt>
                <c:pt idx="421">
                  <c:v>6.1201999999999996</c:v>
                </c:pt>
                <c:pt idx="422">
                  <c:v>6.1208999999999998</c:v>
                </c:pt>
                <c:pt idx="423">
                  <c:v>6.1195000000000004</c:v>
                </c:pt>
                <c:pt idx="424">
                  <c:v>6.1182999999999996</c:v>
                </c:pt>
                <c:pt idx="425">
                  <c:v>6.1177999999999999</c:v>
                </c:pt>
                <c:pt idx="426">
                  <c:v>6.1185999999999998</c:v>
                </c:pt>
                <c:pt idx="427">
                  <c:v>6.1197999999999997</c:v>
                </c:pt>
                <c:pt idx="428">
                  <c:v>6.1212999999999997</c:v>
                </c:pt>
                <c:pt idx="429">
                  <c:v>6.1210000000000004</c:v>
                </c:pt>
                <c:pt idx="430">
                  <c:v>6.1210000000000004</c:v>
                </c:pt>
                <c:pt idx="431">
                  <c:v>6.1210000000000004</c:v>
                </c:pt>
                <c:pt idx="432">
                  <c:v>6.1200999999999999</c:v>
                </c:pt>
                <c:pt idx="433">
                  <c:v>6.1208</c:v>
                </c:pt>
                <c:pt idx="434">
                  <c:v>6.1189999999999998</c:v>
                </c:pt>
                <c:pt idx="435">
                  <c:v>6.1193999999999997</c:v>
                </c:pt>
                <c:pt idx="436">
                  <c:v>6.1178999999999997</c:v>
                </c:pt>
                <c:pt idx="437">
                  <c:v>6.12</c:v>
                </c:pt>
                <c:pt idx="438">
                  <c:v>6.12</c:v>
                </c:pt>
                <c:pt idx="439">
                  <c:v>6.12</c:v>
                </c:pt>
                <c:pt idx="440">
                  <c:v>6.12</c:v>
                </c:pt>
                <c:pt idx="441">
                  <c:v>6.12</c:v>
                </c:pt>
                <c:pt idx="442">
                  <c:v>6.12</c:v>
                </c:pt>
                <c:pt idx="443">
                  <c:v>6.1205999999999996</c:v>
                </c:pt>
                <c:pt idx="444">
                  <c:v>6.1208999999999998</c:v>
                </c:pt>
                <c:pt idx="445">
                  <c:v>6.1155999999999997</c:v>
                </c:pt>
                <c:pt idx="446">
                  <c:v>6.1204000000000001</c:v>
                </c:pt>
                <c:pt idx="447">
                  <c:v>6.1025999999999998</c:v>
                </c:pt>
                <c:pt idx="448">
                  <c:v>6.0995999999999997</c:v>
                </c:pt>
                <c:pt idx="449">
                  <c:v>6.0965999999999996</c:v>
                </c:pt>
                <c:pt idx="450">
                  <c:v>6.0923999999999996</c:v>
                </c:pt>
                <c:pt idx="451">
                  <c:v>6.0925000000000002</c:v>
                </c:pt>
                <c:pt idx="452">
                  <c:v>6.0833000000000004</c:v>
                </c:pt>
                <c:pt idx="453">
                  <c:v>6.0815000000000001</c:v>
                </c:pt>
                <c:pt idx="454">
                  <c:v>6.0838000000000001</c:v>
                </c:pt>
                <c:pt idx="455">
                  <c:v>6.0853000000000002</c:v>
                </c:pt>
                <c:pt idx="456">
                  <c:v>6.0896999999999997</c:v>
                </c:pt>
                <c:pt idx="457">
                  <c:v>6.0936000000000003</c:v>
                </c:pt>
                <c:pt idx="458">
                  <c:v>6.0942999999999996</c:v>
                </c:pt>
                <c:pt idx="459">
                  <c:v>6.0993000000000004</c:v>
                </c:pt>
                <c:pt idx="460">
                  <c:v>6.0979999999999999</c:v>
                </c:pt>
                <c:pt idx="461">
                  <c:v>6.0965999999999996</c:v>
                </c:pt>
                <c:pt idx="462">
                  <c:v>6.0925000000000002</c:v>
                </c:pt>
                <c:pt idx="463">
                  <c:v>6.0906000000000002</c:v>
                </c:pt>
                <c:pt idx="464">
                  <c:v>6.0903</c:v>
                </c:pt>
                <c:pt idx="465">
                  <c:v>6.0917000000000003</c:v>
                </c:pt>
                <c:pt idx="466">
                  <c:v>6.0926</c:v>
                </c:pt>
                <c:pt idx="467">
                  <c:v>6.0919999999999996</c:v>
                </c:pt>
                <c:pt idx="468">
                  <c:v>6.0918000000000001</c:v>
                </c:pt>
                <c:pt idx="469">
                  <c:v>6.0923999999999996</c:v>
                </c:pt>
                <c:pt idx="470">
                  <c:v>6.0925000000000002</c:v>
                </c:pt>
                <c:pt idx="471">
                  <c:v>6.0914000000000001</c:v>
                </c:pt>
                <c:pt idx="472">
                  <c:v>6.0934999999999997</c:v>
                </c:pt>
                <c:pt idx="473">
                  <c:v>6.0915999999999997</c:v>
                </c:pt>
                <c:pt idx="474">
                  <c:v>6.0925000000000002</c:v>
                </c:pt>
                <c:pt idx="475">
                  <c:v>6.0922000000000001</c:v>
                </c:pt>
                <c:pt idx="476">
                  <c:v>6.0922000000000001</c:v>
                </c:pt>
                <c:pt idx="477">
                  <c:v>6.0926999999999998</c:v>
                </c:pt>
                <c:pt idx="478">
                  <c:v>6.0914000000000001</c:v>
                </c:pt>
                <c:pt idx="479">
                  <c:v>6.0913000000000004</c:v>
                </c:pt>
                <c:pt idx="480">
                  <c:v>6.0815000000000001</c:v>
                </c:pt>
                <c:pt idx="481">
                  <c:v>6.0643000000000002</c:v>
                </c:pt>
                <c:pt idx="482">
                  <c:v>6.0705</c:v>
                </c:pt>
                <c:pt idx="483">
                  <c:v>6.0712000000000002</c:v>
                </c:pt>
                <c:pt idx="484">
                  <c:v>6.0709999999999997</c:v>
                </c:pt>
                <c:pt idx="485">
                  <c:v>6.0709999999999997</c:v>
                </c:pt>
                <c:pt idx="486">
                  <c:v>6.0712999999999999</c:v>
                </c:pt>
                <c:pt idx="487">
                  <c:v>6.0707000000000004</c:v>
                </c:pt>
                <c:pt idx="488">
                  <c:v>6.0712999999999999</c:v>
                </c:pt>
                <c:pt idx="489">
                  <c:v>6.0711000000000004</c:v>
                </c:pt>
                <c:pt idx="490">
                  <c:v>6.0711000000000004</c:v>
                </c:pt>
                <c:pt idx="491">
                  <c:v>6.0697000000000001</c:v>
                </c:pt>
                <c:pt idx="492">
                  <c:v>6.0712000000000002</c:v>
                </c:pt>
                <c:pt idx="493">
                  <c:v>6.0743999999999998</c:v>
                </c:pt>
                <c:pt idx="494">
                  <c:v>6.0683999999999996</c:v>
                </c:pt>
                <c:pt idx="495">
                  <c:v>6.0617000000000001</c:v>
                </c:pt>
                <c:pt idx="496">
                  <c:v>6.0537000000000001</c:v>
                </c:pt>
                <c:pt idx="497">
                  <c:v>6.0503999999999998</c:v>
                </c:pt>
                <c:pt idx="498">
                  <c:v>6.0523999999999996</c:v>
                </c:pt>
                <c:pt idx="499">
                  <c:v>6.0507</c:v>
                </c:pt>
                <c:pt idx="500">
                  <c:v>6.0510000000000002</c:v>
                </c:pt>
                <c:pt idx="501">
                  <c:v>6.0540000000000003</c:v>
                </c:pt>
                <c:pt idx="502">
                  <c:v>6.0431999999999997</c:v>
                </c:pt>
                <c:pt idx="503">
                  <c:v>6.0401999999999996</c:v>
                </c:pt>
                <c:pt idx="504">
                  <c:v>6.0458999999999996</c:v>
                </c:pt>
                <c:pt idx="505">
                  <c:v>6.0555000000000003</c:v>
                </c:pt>
                <c:pt idx="506">
                  <c:v>6.05</c:v>
                </c:pt>
                <c:pt idx="507">
                  <c:v>6.0503</c:v>
                </c:pt>
                <c:pt idx="508">
                  <c:v>6.0507999999999997</c:v>
                </c:pt>
                <c:pt idx="509">
                  <c:v>6.0514999999999999</c:v>
                </c:pt>
                <c:pt idx="510">
                  <c:v>6.0486000000000004</c:v>
                </c:pt>
                <c:pt idx="511">
                  <c:v>6.0477999999999996</c:v>
                </c:pt>
                <c:pt idx="512">
                  <c:v>6.0506000000000002</c:v>
                </c:pt>
                <c:pt idx="513">
                  <c:v>6.0553999999999997</c:v>
                </c:pt>
                <c:pt idx="514">
                  <c:v>6.0590000000000002</c:v>
                </c:pt>
                <c:pt idx="515">
                  <c:v>6.06</c:v>
                </c:pt>
                <c:pt idx="516">
                  <c:v>6.06</c:v>
                </c:pt>
                <c:pt idx="517">
                  <c:v>6.06</c:v>
                </c:pt>
                <c:pt idx="518">
                  <c:v>6.06</c:v>
                </c:pt>
                <c:pt idx="519">
                  <c:v>6.0629</c:v>
                </c:pt>
                <c:pt idx="520">
                  <c:v>6.0590999999999999</c:v>
                </c:pt>
                <c:pt idx="521">
                  <c:v>6.0601000000000003</c:v>
                </c:pt>
                <c:pt idx="522">
                  <c:v>6.0613999999999999</c:v>
                </c:pt>
                <c:pt idx="523">
                  <c:v>6.0631000000000004</c:v>
                </c:pt>
                <c:pt idx="524">
                  <c:v>6.0666000000000002</c:v>
                </c:pt>
                <c:pt idx="525">
                  <c:v>6.0670999999999999</c:v>
                </c:pt>
                <c:pt idx="526">
                  <c:v>6.0762</c:v>
                </c:pt>
                <c:pt idx="527">
                  <c:v>6.0831999999999997</c:v>
                </c:pt>
                <c:pt idx="528">
                  <c:v>6.0911999999999997</c:v>
                </c:pt>
                <c:pt idx="529">
                  <c:v>6.0982000000000003</c:v>
                </c:pt>
                <c:pt idx="530">
                  <c:v>6.1242999999999999</c:v>
                </c:pt>
                <c:pt idx="531">
                  <c:v>6.1242999999999999</c:v>
                </c:pt>
                <c:pt idx="532">
                  <c:v>6.1279000000000003</c:v>
                </c:pt>
                <c:pt idx="533">
                  <c:v>6.1448</c:v>
                </c:pt>
                <c:pt idx="534">
                  <c:v>6.1459999999999999</c:v>
                </c:pt>
                <c:pt idx="535">
                  <c:v>6.1429999999999998</c:v>
                </c:pt>
                <c:pt idx="536">
                  <c:v>6.1280000000000001</c:v>
                </c:pt>
                <c:pt idx="537">
                  <c:v>6.1182999999999996</c:v>
                </c:pt>
                <c:pt idx="538">
                  <c:v>6.1257999999999999</c:v>
                </c:pt>
                <c:pt idx="539">
                  <c:v>6.1383000000000001</c:v>
                </c:pt>
                <c:pt idx="540">
                  <c:v>6.1397000000000004</c:v>
                </c:pt>
                <c:pt idx="541">
                  <c:v>6.1448</c:v>
                </c:pt>
                <c:pt idx="542">
                  <c:v>6.1359000000000004</c:v>
                </c:pt>
                <c:pt idx="543">
                  <c:v>6.15</c:v>
                </c:pt>
                <c:pt idx="544">
                  <c:v>6.1779000000000002</c:v>
                </c:pt>
                <c:pt idx="545">
                  <c:v>6.1917999999999997</c:v>
                </c:pt>
                <c:pt idx="546">
                  <c:v>6.1933999999999996</c:v>
                </c:pt>
                <c:pt idx="547">
                  <c:v>6.2272999999999996</c:v>
                </c:pt>
                <c:pt idx="548">
                  <c:v>6.2248000000000001</c:v>
                </c:pt>
                <c:pt idx="549">
                  <c:v>6.1955999999999998</c:v>
                </c:pt>
                <c:pt idx="550">
                  <c:v>6.2009999999999996</c:v>
                </c:pt>
                <c:pt idx="551">
                  <c:v>6.2084000000000001</c:v>
                </c:pt>
                <c:pt idx="552">
                  <c:v>6.2122999999999999</c:v>
                </c:pt>
                <c:pt idx="553">
                  <c:v>6.2117000000000004</c:v>
                </c:pt>
                <c:pt idx="554">
                  <c:v>6.2164000000000001</c:v>
                </c:pt>
                <c:pt idx="555">
                  <c:v>6.2064000000000004</c:v>
                </c:pt>
                <c:pt idx="556">
                  <c:v>6.2054</c:v>
                </c:pt>
                <c:pt idx="557">
                  <c:v>6.2102000000000004</c:v>
                </c:pt>
                <c:pt idx="558">
                  <c:v>6.2118000000000002</c:v>
                </c:pt>
                <c:pt idx="559">
                  <c:v>6.2118000000000002</c:v>
                </c:pt>
                <c:pt idx="560">
                  <c:v>6.1966000000000001</c:v>
                </c:pt>
                <c:pt idx="561">
                  <c:v>6.2003000000000004</c:v>
                </c:pt>
                <c:pt idx="562">
                  <c:v>6.2122999999999999</c:v>
                </c:pt>
                <c:pt idx="563">
                  <c:v>6.2111000000000001</c:v>
                </c:pt>
                <c:pt idx="564">
                  <c:v>6.2186000000000003</c:v>
                </c:pt>
                <c:pt idx="565">
                  <c:v>6.2214999999999998</c:v>
                </c:pt>
                <c:pt idx="566">
                  <c:v>6.2203999999999997</c:v>
                </c:pt>
                <c:pt idx="567">
                  <c:v>6.2187999999999999</c:v>
                </c:pt>
                <c:pt idx="568">
                  <c:v>6.2240000000000002</c:v>
                </c:pt>
                <c:pt idx="569">
                  <c:v>6.2268999999999997</c:v>
                </c:pt>
                <c:pt idx="570">
                  <c:v>6.2373000000000003</c:v>
                </c:pt>
                <c:pt idx="571">
                  <c:v>6.2374000000000001</c:v>
                </c:pt>
                <c:pt idx="572">
                  <c:v>6.2484000000000002</c:v>
                </c:pt>
                <c:pt idx="573">
                  <c:v>6.2534000000000001</c:v>
                </c:pt>
                <c:pt idx="574">
                  <c:v>6.2519999999999998</c:v>
                </c:pt>
                <c:pt idx="575">
                  <c:v>6.2577999999999996</c:v>
                </c:pt>
                <c:pt idx="576">
                  <c:v>6.2591000000000001</c:v>
                </c:pt>
                <c:pt idx="577">
                  <c:v>6.2591000000000001</c:v>
                </c:pt>
                <c:pt idx="578">
                  <c:v>6.2591000000000001</c:v>
                </c:pt>
                <c:pt idx="579">
                  <c:v>6.2453000000000003</c:v>
                </c:pt>
                <c:pt idx="580">
                  <c:v>6.2255000000000003</c:v>
                </c:pt>
                <c:pt idx="581">
                  <c:v>6.2348999999999997</c:v>
                </c:pt>
                <c:pt idx="582">
                  <c:v>6.2271999999999998</c:v>
                </c:pt>
                <c:pt idx="583">
                  <c:v>6.2270000000000003</c:v>
                </c:pt>
                <c:pt idx="584">
                  <c:v>6.2363999999999997</c:v>
                </c:pt>
                <c:pt idx="585">
                  <c:v>6.2282999999999999</c:v>
                </c:pt>
                <c:pt idx="586">
                  <c:v>6.2282000000000002</c:v>
                </c:pt>
                <c:pt idx="587">
                  <c:v>6.2290999999999999</c:v>
                </c:pt>
                <c:pt idx="588">
                  <c:v>6.2327000000000004</c:v>
                </c:pt>
                <c:pt idx="589">
                  <c:v>6.2367999999999997</c:v>
                </c:pt>
                <c:pt idx="590">
                  <c:v>6.2377000000000002</c:v>
                </c:pt>
                <c:pt idx="591">
                  <c:v>6.2335000000000003</c:v>
                </c:pt>
                <c:pt idx="592">
                  <c:v>6.2347999999999999</c:v>
                </c:pt>
                <c:pt idx="593">
                  <c:v>6.2363</c:v>
                </c:pt>
                <c:pt idx="594">
                  <c:v>6.2470999999999997</c:v>
                </c:pt>
                <c:pt idx="595">
                  <c:v>6.2534999999999998</c:v>
                </c:pt>
                <c:pt idx="596">
                  <c:v>6.2374999999999998</c:v>
                </c:pt>
                <c:pt idx="597">
                  <c:v>6.2470999999999997</c:v>
                </c:pt>
                <c:pt idx="598">
                  <c:v>6.2470999999999997</c:v>
                </c:pt>
                <c:pt idx="599">
                  <c:v>6.2535999999999996</c:v>
                </c:pt>
                <c:pt idx="600">
                  <c:v>6.2493999999999996</c:v>
                </c:pt>
                <c:pt idx="601">
                  <c:v>6.2548000000000004</c:v>
                </c:pt>
                <c:pt idx="602">
                  <c:v>6.2497999999999996</c:v>
                </c:pt>
                <c:pt idx="603">
                  <c:v>6.2397</c:v>
                </c:pt>
                <c:pt idx="604">
                  <c:v>6.2240000000000002</c:v>
                </c:pt>
                <c:pt idx="605">
                  <c:v>6.2276999999999996</c:v>
                </c:pt>
                <c:pt idx="606">
                  <c:v>6.2175000000000002</c:v>
                </c:pt>
                <c:pt idx="607">
                  <c:v>6.2089999999999996</c:v>
                </c:pt>
                <c:pt idx="608">
                  <c:v>6.2249999999999996</c:v>
                </c:pt>
                <c:pt idx="609">
                  <c:v>6.2263000000000002</c:v>
                </c:pt>
                <c:pt idx="610">
                  <c:v>6.2309000000000001</c:v>
                </c:pt>
                <c:pt idx="611">
                  <c:v>6.2286999999999999</c:v>
                </c:pt>
                <c:pt idx="612">
                  <c:v>6.2240000000000002</c:v>
                </c:pt>
                <c:pt idx="613">
                  <c:v>6.2249999999999996</c:v>
                </c:pt>
                <c:pt idx="614">
                  <c:v>6.2308000000000003</c:v>
                </c:pt>
                <c:pt idx="615">
                  <c:v>6.2343000000000002</c:v>
                </c:pt>
                <c:pt idx="616">
                  <c:v>6.2234999999999996</c:v>
                </c:pt>
                <c:pt idx="617">
                  <c:v>6.218</c:v>
                </c:pt>
                <c:pt idx="618">
                  <c:v>6.2035999999999998</c:v>
                </c:pt>
                <c:pt idx="619">
                  <c:v>6.1994999999999996</c:v>
                </c:pt>
                <c:pt idx="620">
                  <c:v>6.2100999999999997</c:v>
                </c:pt>
                <c:pt idx="621">
                  <c:v>6.2115</c:v>
                </c:pt>
                <c:pt idx="622">
                  <c:v>6.2035999999999998</c:v>
                </c:pt>
                <c:pt idx="623">
                  <c:v>6.2009999999999996</c:v>
                </c:pt>
                <c:pt idx="624">
                  <c:v>6.1993999999999998</c:v>
                </c:pt>
                <c:pt idx="625">
                  <c:v>6.2023000000000001</c:v>
                </c:pt>
                <c:pt idx="626">
                  <c:v>6.2034000000000002</c:v>
                </c:pt>
                <c:pt idx="627">
                  <c:v>6.2058999999999997</c:v>
                </c:pt>
                <c:pt idx="628">
                  <c:v>6.2074999999999996</c:v>
                </c:pt>
                <c:pt idx="629">
                  <c:v>6.2035</c:v>
                </c:pt>
                <c:pt idx="630">
                  <c:v>6.2032999999999996</c:v>
                </c:pt>
                <c:pt idx="631">
                  <c:v>6.2074999999999996</c:v>
                </c:pt>
                <c:pt idx="632">
                  <c:v>6.2088000000000001</c:v>
                </c:pt>
                <c:pt idx="633">
                  <c:v>6.2024999999999997</c:v>
                </c:pt>
                <c:pt idx="634">
                  <c:v>6.1981999999999999</c:v>
                </c:pt>
                <c:pt idx="635">
                  <c:v>6.1943999999999999</c:v>
                </c:pt>
                <c:pt idx="636">
                  <c:v>6.1913</c:v>
                </c:pt>
                <c:pt idx="637">
                  <c:v>6.1870000000000003</c:v>
                </c:pt>
                <c:pt idx="638">
                  <c:v>6.18</c:v>
                </c:pt>
                <c:pt idx="639">
                  <c:v>6.1711999999999998</c:v>
                </c:pt>
                <c:pt idx="640">
                  <c:v>6.1737000000000002</c:v>
                </c:pt>
                <c:pt idx="641">
                  <c:v>6.1792999999999996</c:v>
                </c:pt>
                <c:pt idx="642">
                  <c:v>6.1779999999999999</c:v>
                </c:pt>
                <c:pt idx="643">
                  <c:v>6.1704999999999997</c:v>
                </c:pt>
                <c:pt idx="644">
                  <c:v>6.1624999999999996</c:v>
                </c:pt>
                <c:pt idx="645">
                  <c:v>6.1618000000000004</c:v>
                </c:pt>
                <c:pt idx="646">
                  <c:v>6.1557000000000004</c:v>
                </c:pt>
                <c:pt idx="647">
                  <c:v>6.1528</c:v>
                </c:pt>
                <c:pt idx="648">
                  <c:v>6.1574999999999998</c:v>
                </c:pt>
                <c:pt idx="649">
                  <c:v>6.1531000000000002</c:v>
                </c:pt>
                <c:pt idx="650">
                  <c:v>6.1574999999999998</c:v>
                </c:pt>
                <c:pt idx="651">
                  <c:v>6.1470000000000002</c:v>
                </c:pt>
                <c:pt idx="652">
                  <c:v>6.1425000000000001</c:v>
                </c:pt>
                <c:pt idx="653">
                  <c:v>6.1425000000000001</c:v>
                </c:pt>
                <c:pt idx="654">
                  <c:v>6.1395</c:v>
                </c:pt>
                <c:pt idx="655">
                  <c:v>6.1509999999999998</c:v>
                </c:pt>
                <c:pt idx="656">
                  <c:v>6.1509999999999998</c:v>
                </c:pt>
                <c:pt idx="657">
                  <c:v>6.1539999999999999</c:v>
                </c:pt>
                <c:pt idx="658">
                  <c:v>6.1521999999999997</c:v>
                </c:pt>
                <c:pt idx="659">
                  <c:v>6.1429999999999998</c:v>
                </c:pt>
                <c:pt idx="660">
                  <c:v>6.1422999999999996</c:v>
                </c:pt>
                <c:pt idx="661">
                  <c:v>6.1429999999999998</c:v>
                </c:pt>
                <c:pt idx="662">
                  <c:v>6.1479999999999997</c:v>
                </c:pt>
                <c:pt idx="663">
                  <c:v>6.1407999999999996</c:v>
                </c:pt>
                <c:pt idx="664">
                  <c:v>6.1383000000000001</c:v>
                </c:pt>
                <c:pt idx="665">
                  <c:v>6.14</c:v>
                </c:pt>
                <c:pt idx="666">
                  <c:v>6.14</c:v>
                </c:pt>
                <c:pt idx="667">
                  <c:v>6.1361999999999997</c:v>
                </c:pt>
                <c:pt idx="668">
                  <c:v>6.1284000000000001</c:v>
                </c:pt>
                <c:pt idx="669">
                  <c:v>6.1295000000000002</c:v>
                </c:pt>
                <c:pt idx="670">
                  <c:v>6.1344000000000003</c:v>
                </c:pt>
                <c:pt idx="671">
                  <c:v>6.1414999999999997</c:v>
                </c:pt>
                <c:pt idx="672">
                  <c:v>6.1459000000000001</c:v>
                </c:pt>
                <c:pt idx="673">
                  <c:v>6.1384999999999996</c:v>
                </c:pt>
                <c:pt idx="674">
                  <c:v>6.14</c:v>
                </c:pt>
                <c:pt idx="675">
                  <c:v>6.1402999999999999</c:v>
                </c:pt>
                <c:pt idx="676">
                  <c:v>6.14</c:v>
                </c:pt>
                <c:pt idx="677">
                  <c:v>6.1368</c:v>
                </c:pt>
                <c:pt idx="678">
                  <c:v>6.1345999999999998</c:v>
                </c:pt>
                <c:pt idx="679">
                  <c:v>6.1355000000000004</c:v>
                </c:pt>
                <c:pt idx="680">
                  <c:v>6.1265999999999998</c:v>
                </c:pt>
                <c:pt idx="681">
                  <c:v>6.1494999999999997</c:v>
                </c:pt>
                <c:pt idx="682">
                  <c:v>6.1379999999999999</c:v>
                </c:pt>
                <c:pt idx="683">
                  <c:v>6.1379999999999999</c:v>
                </c:pt>
                <c:pt idx="684">
                  <c:v>6.1379999999999999</c:v>
                </c:pt>
                <c:pt idx="685">
                  <c:v>6.1384999999999996</c:v>
                </c:pt>
                <c:pt idx="686">
                  <c:v>6.1384999999999996</c:v>
                </c:pt>
                <c:pt idx="687">
                  <c:v>6.1384999999999996</c:v>
                </c:pt>
                <c:pt idx="688">
                  <c:v>6.1384999999999996</c:v>
                </c:pt>
                <c:pt idx="689">
                  <c:v>6.1299000000000001</c:v>
                </c:pt>
                <c:pt idx="690">
                  <c:v>6.1307999999999998</c:v>
                </c:pt>
                <c:pt idx="691">
                  <c:v>6.125</c:v>
                </c:pt>
                <c:pt idx="692">
                  <c:v>6.1249000000000002</c:v>
                </c:pt>
                <c:pt idx="693">
                  <c:v>6.1230000000000002</c:v>
                </c:pt>
                <c:pt idx="694">
                  <c:v>6.1238000000000001</c:v>
                </c:pt>
                <c:pt idx="695">
                  <c:v>6.1233000000000004</c:v>
                </c:pt>
                <c:pt idx="696">
                  <c:v>6.1204999999999998</c:v>
                </c:pt>
                <c:pt idx="697">
                  <c:v>6.1180000000000003</c:v>
                </c:pt>
                <c:pt idx="698">
                  <c:v>6.1189999999999998</c:v>
                </c:pt>
                <c:pt idx="699">
                  <c:v>6.1167999999999996</c:v>
                </c:pt>
                <c:pt idx="700">
                  <c:v>6.1159999999999997</c:v>
                </c:pt>
                <c:pt idx="701">
                  <c:v>6.1130000000000004</c:v>
                </c:pt>
                <c:pt idx="702">
                  <c:v>6.1106999999999996</c:v>
                </c:pt>
                <c:pt idx="703">
                  <c:v>6.1139999999999999</c:v>
                </c:pt>
                <c:pt idx="704">
                  <c:v>6.1124000000000001</c:v>
                </c:pt>
                <c:pt idx="705">
                  <c:v>6.1177999999999999</c:v>
                </c:pt>
                <c:pt idx="706">
                  <c:v>6.1150000000000002</c:v>
                </c:pt>
                <c:pt idx="707">
                  <c:v>6.1135000000000002</c:v>
                </c:pt>
                <c:pt idx="708">
                  <c:v>6.1116999999999999</c:v>
                </c:pt>
                <c:pt idx="709">
                  <c:v>6.1224999999999996</c:v>
                </c:pt>
                <c:pt idx="710">
                  <c:v>6.1189999999999998</c:v>
                </c:pt>
                <c:pt idx="711">
                  <c:v>6.1257000000000001</c:v>
                </c:pt>
                <c:pt idx="712">
                  <c:v>6.1242999999999999</c:v>
                </c:pt>
                <c:pt idx="713">
                  <c:v>6.1289999999999996</c:v>
                </c:pt>
                <c:pt idx="714">
                  <c:v>6.1242000000000001</c:v>
                </c:pt>
                <c:pt idx="715">
                  <c:v>6.1208</c:v>
                </c:pt>
                <c:pt idx="716">
                  <c:v>6.1189999999999998</c:v>
                </c:pt>
                <c:pt idx="717">
                  <c:v>6.1230000000000002</c:v>
                </c:pt>
                <c:pt idx="718">
                  <c:v>6.1243999999999996</c:v>
                </c:pt>
                <c:pt idx="719">
                  <c:v>6.1412000000000004</c:v>
                </c:pt>
                <c:pt idx="720">
                  <c:v>6.1355000000000004</c:v>
                </c:pt>
                <c:pt idx="721">
                  <c:v>6.1386000000000003</c:v>
                </c:pt>
                <c:pt idx="722">
                  <c:v>6.1429</c:v>
                </c:pt>
                <c:pt idx="723">
                  <c:v>6.1515000000000004</c:v>
                </c:pt>
                <c:pt idx="724">
                  <c:v>6.149</c:v>
                </c:pt>
                <c:pt idx="725">
                  <c:v>6.1498999999999997</c:v>
                </c:pt>
                <c:pt idx="726">
                  <c:v>6.1540999999999997</c:v>
                </c:pt>
                <c:pt idx="727">
                  <c:v>6.1497000000000002</c:v>
                </c:pt>
                <c:pt idx="728">
                  <c:v>6.1725000000000003</c:v>
                </c:pt>
                <c:pt idx="729">
                  <c:v>6.1855000000000002</c:v>
                </c:pt>
                <c:pt idx="730">
                  <c:v>6.1763000000000003</c:v>
                </c:pt>
                <c:pt idx="731">
                  <c:v>6.1881000000000004</c:v>
                </c:pt>
                <c:pt idx="732">
                  <c:v>6.1863999999999999</c:v>
                </c:pt>
                <c:pt idx="733">
                  <c:v>6.19</c:v>
                </c:pt>
                <c:pt idx="734">
                  <c:v>6.1890000000000001</c:v>
                </c:pt>
                <c:pt idx="735">
                  <c:v>6.1957000000000004</c:v>
                </c:pt>
                <c:pt idx="736">
                  <c:v>6.2138999999999998</c:v>
                </c:pt>
                <c:pt idx="737">
                  <c:v>6.2195999999999998</c:v>
                </c:pt>
                <c:pt idx="738">
                  <c:v>6.2213000000000003</c:v>
                </c:pt>
                <c:pt idx="739">
                  <c:v>6.2256</c:v>
                </c:pt>
                <c:pt idx="740">
                  <c:v>6.2148000000000003</c:v>
                </c:pt>
                <c:pt idx="741">
                  <c:v>6.2222</c:v>
                </c:pt>
                <c:pt idx="742">
                  <c:v>6.2015000000000002</c:v>
                </c:pt>
                <c:pt idx="743">
                  <c:v>6.2046000000000001</c:v>
                </c:pt>
                <c:pt idx="744">
                  <c:v>6.2046000000000001</c:v>
                </c:pt>
                <c:pt idx="745">
                  <c:v>6.2201000000000004</c:v>
                </c:pt>
                <c:pt idx="746">
                  <c:v>6.2125000000000004</c:v>
                </c:pt>
                <c:pt idx="747">
                  <c:v>6.2126999999999999</c:v>
                </c:pt>
                <c:pt idx="748">
                  <c:v>6.2142999999999997</c:v>
                </c:pt>
                <c:pt idx="749">
                  <c:v>6.2084999999999999</c:v>
                </c:pt>
                <c:pt idx="750">
                  <c:v>6.2027000000000001</c:v>
                </c:pt>
                <c:pt idx="751">
                  <c:v>6.1970000000000001</c:v>
                </c:pt>
                <c:pt idx="752">
                  <c:v>6.1957000000000004</c:v>
                </c:pt>
                <c:pt idx="753">
                  <c:v>6.1870000000000003</c:v>
                </c:pt>
                <c:pt idx="754">
                  <c:v>6.2065000000000001</c:v>
                </c:pt>
                <c:pt idx="755">
                  <c:v>6.2137000000000002</c:v>
                </c:pt>
                <c:pt idx="756">
                  <c:v>6.2111999999999998</c:v>
                </c:pt>
                <c:pt idx="757">
                  <c:v>6.2084999999999999</c:v>
                </c:pt>
                <c:pt idx="758">
                  <c:v>6.2279</c:v>
                </c:pt>
                <c:pt idx="759">
                  <c:v>6.2534999999999998</c:v>
                </c:pt>
                <c:pt idx="760">
                  <c:v>6.2430000000000003</c:v>
                </c:pt>
                <c:pt idx="761">
                  <c:v>6.2474999999999996</c:v>
                </c:pt>
                <c:pt idx="762">
                  <c:v>6.2462999999999997</c:v>
                </c:pt>
                <c:pt idx="763">
                  <c:v>6.2495000000000003</c:v>
                </c:pt>
                <c:pt idx="764">
                  <c:v>6.2594000000000003</c:v>
                </c:pt>
                <c:pt idx="765">
                  <c:v>6.2572999999999999</c:v>
                </c:pt>
                <c:pt idx="766">
                  <c:v>6.2472000000000003</c:v>
                </c:pt>
                <c:pt idx="767">
                  <c:v>6.2515999999999998</c:v>
                </c:pt>
                <c:pt idx="768">
                  <c:v>6.2416999999999998</c:v>
                </c:pt>
                <c:pt idx="769">
                  <c:v>6.2466999999999997</c:v>
                </c:pt>
                <c:pt idx="770">
                  <c:v>6.2404999999999999</c:v>
                </c:pt>
                <c:pt idx="771">
                  <c:v>6.2422000000000004</c:v>
                </c:pt>
                <c:pt idx="772">
                  <c:v>6.2439999999999998</c:v>
                </c:pt>
                <c:pt idx="773">
                  <c:v>6.2398999999999996</c:v>
                </c:pt>
                <c:pt idx="774">
                  <c:v>6.2545999999999999</c:v>
                </c:pt>
                <c:pt idx="775">
                  <c:v>6.2545999999999999</c:v>
                </c:pt>
                <c:pt idx="776">
                  <c:v>6.2545999999999999</c:v>
                </c:pt>
                <c:pt idx="777">
                  <c:v>6.2545999999999999</c:v>
                </c:pt>
                <c:pt idx="778">
                  <c:v>6.2545999999999999</c:v>
                </c:pt>
                <c:pt idx="779">
                  <c:v>6.2545999999999999</c:v>
                </c:pt>
                <c:pt idx="780">
                  <c:v>6.2591000000000001</c:v>
                </c:pt>
                <c:pt idx="781">
                  <c:v>6.2584</c:v>
                </c:pt>
                <c:pt idx="782">
                  <c:v>6.2694999999999999</c:v>
                </c:pt>
                <c:pt idx="783">
                  <c:v>6.2720000000000002</c:v>
                </c:pt>
                <c:pt idx="784">
                  <c:v>6.2740999999999998</c:v>
                </c:pt>
                <c:pt idx="785">
                  <c:v>6.2701000000000002</c:v>
                </c:pt>
                <c:pt idx="786">
                  <c:v>6.2657999999999996</c:v>
                </c:pt>
                <c:pt idx="787">
                  <c:v>6.2619999999999996</c:v>
                </c:pt>
                <c:pt idx="788">
                  <c:v>6.2634999999999996</c:v>
                </c:pt>
                <c:pt idx="789">
                  <c:v>6.2614999999999998</c:v>
                </c:pt>
                <c:pt idx="790">
                  <c:v>6.2613000000000003</c:v>
                </c:pt>
                <c:pt idx="791">
                  <c:v>6.2614000000000001</c:v>
                </c:pt>
                <c:pt idx="792">
                  <c:v>6.2584999999999997</c:v>
                </c:pt>
                <c:pt idx="793">
                  <c:v>6.2619999999999996</c:v>
                </c:pt>
                <c:pt idx="794">
                  <c:v>6.2489999999999997</c:v>
                </c:pt>
                <c:pt idx="795">
                  <c:v>6.2289000000000003</c:v>
                </c:pt>
                <c:pt idx="796">
                  <c:v>6.1955</c:v>
                </c:pt>
                <c:pt idx="797">
                  <c:v>6.2037000000000004</c:v>
                </c:pt>
                <c:pt idx="798">
                  <c:v>6.2134999999999998</c:v>
                </c:pt>
                <c:pt idx="799">
                  <c:v>6.2046000000000001</c:v>
                </c:pt>
                <c:pt idx="800">
                  <c:v>6.2115999999999998</c:v>
                </c:pt>
                <c:pt idx="801">
                  <c:v>6.2103000000000002</c:v>
                </c:pt>
                <c:pt idx="802">
                  <c:v>6.2145000000000001</c:v>
                </c:pt>
                <c:pt idx="803">
                  <c:v>6.2065000000000001</c:v>
                </c:pt>
                <c:pt idx="804">
                  <c:v>6.1989999999999998</c:v>
                </c:pt>
                <c:pt idx="805">
                  <c:v>6.1976000000000004</c:v>
                </c:pt>
                <c:pt idx="806">
                  <c:v>6.1967999999999996</c:v>
                </c:pt>
                <c:pt idx="807">
                  <c:v>6.1929999999999996</c:v>
                </c:pt>
                <c:pt idx="808">
                  <c:v>6.1929999999999996</c:v>
                </c:pt>
                <c:pt idx="809">
                  <c:v>6.1955</c:v>
                </c:pt>
                <c:pt idx="810">
                  <c:v>6.202</c:v>
                </c:pt>
                <c:pt idx="811">
                  <c:v>6.2050000000000001</c:v>
                </c:pt>
                <c:pt idx="812">
                  <c:v>6.2081999999999997</c:v>
                </c:pt>
                <c:pt idx="813">
                  <c:v>6.2152000000000003</c:v>
                </c:pt>
                <c:pt idx="814">
                  <c:v>6.2112999999999996</c:v>
                </c:pt>
                <c:pt idx="815">
                  <c:v>6.2037000000000004</c:v>
                </c:pt>
                <c:pt idx="816">
                  <c:v>6.1947000000000001</c:v>
                </c:pt>
                <c:pt idx="817">
                  <c:v>6.1976000000000004</c:v>
                </c:pt>
                <c:pt idx="818">
                  <c:v>6.2013999999999996</c:v>
                </c:pt>
                <c:pt idx="819">
                  <c:v>6.2009999999999996</c:v>
                </c:pt>
                <c:pt idx="820">
                  <c:v>6.1927000000000003</c:v>
                </c:pt>
                <c:pt idx="821">
                  <c:v>6.1974999999999998</c:v>
                </c:pt>
                <c:pt idx="822">
                  <c:v>6.1929999999999996</c:v>
                </c:pt>
                <c:pt idx="823">
                  <c:v>6.2184999999999997</c:v>
                </c:pt>
                <c:pt idx="824">
                  <c:v>6.2035</c:v>
                </c:pt>
                <c:pt idx="825">
                  <c:v>6.1989000000000001</c:v>
                </c:pt>
                <c:pt idx="826">
                  <c:v>6.2018000000000004</c:v>
                </c:pt>
                <c:pt idx="827">
                  <c:v>6.2018000000000004</c:v>
                </c:pt>
                <c:pt idx="828">
                  <c:v>6.2084999999999999</c:v>
                </c:pt>
                <c:pt idx="829">
                  <c:v>6.2058</c:v>
                </c:pt>
                <c:pt idx="830">
                  <c:v>6.2000999999999999</c:v>
                </c:pt>
                <c:pt idx="831">
                  <c:v>6.2062999999999997</c:v>
                </c:pt>
                <c:pt idx="832">
                  <c:v>6.2084000000000001</c:v>
                </c:pt>
                <c:pt idx="833">
                  <c:v>6.2085999999999997</c:v>
                </c:pt>
                <c:pt idx="834">
                  <c:v>6.2085999999999997</c:v>
                </c:pt>
                <c:pt idx="835">
                  <c:v>6.2042999999999999</c:v>
                </c:pt>
                <c:pt idx="836">
                  <c:v>6.2012999999999998</c:v>
                </c:pt>
                <c:pt idx="837">
                  <c:v>6.2050999999999998</c:v>
                </c:pt>
                <c:pt idx="838">
                  <c:v>6.2041000000000004</c:v>
                </c:pt>
                <c:pt idx="839">
                  <c:v>6.2064000000000004</c:v>
                </c:pt>
                <c:pt idx="840">
                  <c:v>6.2035999999999998</c:v>
                </c:pt>
                <c:pt idx="841">
                  <c:v>6.1958000000000002</c:v>
                </c:pt>
                <c:pt idx="842">
                  <c:v>6.1971999999999996</c:v>
                </c:pt>
                <c:pt idx="843">
                  <c:v>6.2038000000000002</c:v>
                </c:pt>
                <c:pt idx="844">
                  <c:v>6.2011000000000003</c:v>
                </c:pt>
                <c:pt idx="845">
                  <c:v>6.2001999999999997</c:v>
                </c:pt>
                <c:pt idx="846">
                  <c:v>6.1980000000000004</c:v>
                </c:pt>
                <c:pt idx="847">
                  <c:v>6.1985000000000001</c:v>
                </c:pt>
                <c:pt idx="848">
                  <c:v>6.1980000000000004</c:v>
                </c:pt>
                <c:pt idx="849">
                  <c:v>6.1976000000000004</c:v>
                </c:pt>
                <c:pt idx="850">
                  <c:v>6.2005999999999997</c:v>
                </c:pt>
                <c:pt idx="851">
                  <c:v>6.2023999999999999</c:v>
                </c:pt>
                <c:pt idx="852">
                  <c:v>6.2053000000000003</c:v>
                </c:pt>
                <c:pt idx="853">
                  <c:v>6.2046999999999999</c:v>
                </c:pt>
                <c:pt idx="854">
                  <c:v>6.2054999999999998</c:v>
                </c:pt>
                <c:pt idx="855">
                  <c:v>6.2065000000000001</c:v>
                </c:pt>
                <c:pt idx="856">
                  <c:v>6.2081</c:v>
                </c:pt>
                <c:pt idx="857">
                  <c:v>6.2080000000000002</c:v>
                </c:pt>
                <c:pt idx="858">
                  <c:v>6.2084999999999999</c:v>
                </c:pt>
                <c:pt idx="859">
                  <c:v>6.2085999999999997</c:v>
                </c:pt>
                <c:pt idx="860">
                  <c:v>6.2074999999999996</c:v>
                </c:pt>
                <c:pt idx="861">
                  <c:v>6.2084999999999999</c:v>
                </c:pt>
                <c:pt idx="862">
                  <c:v>6.2084999999999999</c:v>
                </c:pt>
                <c:pt idx="863">
                  <c:v>6.2065999999999999</c:v>
                </c:pt>
                <c:pt idx="864">
                  <c:v>6.2061000000000002</c:v>
                </c:pt>
                <c:pt idx="865">
                  <c:v>6.2084000000000001</c:v>
                </c:pt>
                <c:pt idx="866">
                  <c:v>6.2080000000000002</c:v>
                </c:pt>
                <c:pt idx="867">
                  <c:v>6.2084999999999999</c:v>
                </c:pt>
                <c:pt idx="868">
                  <c:v>6.2</c:v>
                </c:pt>
                <c:pt idx="869">
                  <c:v>6.2008000000000001</c:v>
                </c:pt>
                <c:pt idx="870">
                  <c:v>6.2043999999999997</c:v>
                </c:pt>
                <c:pt idx="871">
                  <c:v>6.2088999999999999</c:v>
                </c:pt>
                <c:pt idx="872">
                  <c:v>6.2096999999999998</c:v>
                </c:pt>
                <c:pt idx="873">
                  <c:v>6.2087000000000003</c:v>
                </c:pt>
                <c:pt idx="874">
                  <c:v>6.2085999999999997</c:v>
                </c:pt>
                <c:pt idx="875">
                  <c:v>6.2092000000000001</c:v>
                </c:pt>
                <c:pt idx="876">
                  <c:v>6.2081</c:v>
                </c:pt>
                <c:pt idx="877">
                  <c:v>6.2088000000000001</c:v>
                </c:pt>
                <c:pt idx="878">
                  <c:v>6.2081999999999997</c:v>
                </c:pt>
                <c:pt idx="879">
                  <c:v>6.2093999999999996</c:v>
                </c:pt>
                <c:pt idx="880">
                  <c:v>6.2084999999999999</c:v>
                </c:pt>
                <c:pt idx="881">
                  <c:v>6.2095000000000002</c:v>
                </c:pt>
                <c:pt idx="882">
                  <c:v>6.2095000000000002</c:v>
                </c:pt>
                <c:pt idx="883">
                  <c:v>6.2092999999999998</c:v>
                </c:pt>
                <c:pt idx="884">
                  <c:v>6.2091000000000003</c:v>
                </c:pt>
                <c:pt idx="885">
                  <c:v>6.2095000000000002</c:v>
                </c:pt>
                <c:pt idx="886">
                  <c:v>6.2091000000000003</c:v>
                </c:pt>
                <c:pt idx="887">
                  <c:v>6.2084000000000001</c:v>
                </c:pt>
                <c:pt idx="888">
                  <c:v>6.2088999999999999</c:v>
                </c:pt>
                <c:pt idx="889">
                  <c:v>6.2096</c:v>
                </c:pt>
                <c:pt idx="890">
                  <c:v>6.2096999999999998</c:v>
                </c:pt>
                <c:pt idx="891">
                  <c:v>6.2087000000000003</c:v>
                </c:pt>
                <c:pt idx="892">
                  <c:v>6.2085999999999997</c:v>
                </c:pt>
                <c:pt idx="893">
                  <c:v>6.2096</c:v>
                </c:pt>
                <c:pt idx="894">
                  <c:v>6.2096</c:v>
                </c:pt>
                <c:pt idx="895">
                  <c:v>6.2087000000000003</c:v>
                </c:pt>
                <c:pt idx="896">
                  <c:v>6.2093999999999996</c:v>
                </c:pt>
                <c:pt idx="897">
                  <c:v>6.3231999999999999</c:v>
                </c:pt>
                <c:pt idx="898">
                  <c:v>6.3845000000000001</c:v>
                </c:pt>
                <c:pt idx="899">
                  <c:v>6.3982000000000001</c:v>
                </c:pt>
                <c:pt idx="900">
                  <c:v>6.3907999999999996</c:v>
                </c:pt>
                <c:pt idx="901">
                  <c:v>6.3936999999999999</c:v>
                </c:pt>
                <c:pt idx="902">
                  <c:v>6.3928000000000003</c:v>
                </c:pt>
                <c:pt idx="903">
                  <c:v>6.3956</c:v>
                </c:pt>
                <c:pt idx="904">
                  <c:v>6.3875000000000002</c:v>
                </c:pt>
                <c:pt idx="905">
                  <c:v>6.3887</c:v>
                </c:pt>
                <c:pt idx="906">
                  <c:v>6.4028999999999998</c:v>
                </c:pt>
                <c:pt idx="907">
                  <c:v>6.4122000000000003</c:v>
                </c:pt>
                <c:pt idx="908">
                  <c:v>6.4082999999999997</c:v>
                </c:pt>
                <c:pt idx="909">
                  <c:v>6.4053000000000004</c:v>
                </c:pt>
                <c:pt idx="910">
                  <c:v>6.3890000000000002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E9-4C5D-95A4-AA6F61743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1178952"/>
        <c:axId val="741175344"/>
      </c:scatterChart>
      <c:valAx>
        <c:axId val="741178952"/>
        <c:scaling>
          <c:orientation val="minMax"/>
          <c:min val="40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Indian Rupee / Exchange Rates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41175344"/>
        <c:crosses val="autoZero"/>
        <c:crossBetween val="midCat"/>
      </c:valAx>
      <c:valAx>
        <c:axId val="741175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Chinese Yuan / Exchange Rates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41178952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Chinese Yuan vs Indian Rupee of Differences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Scatterplot!ScatterX_454D0</c:f>
              <c:numCache>
                <c:formatCode>General</c:formatCode>
                <c:ptCount val="910"/>
                <c:pt idx="0">
                  <c:v>-0.25999999999999801</c:v>
                </c:pt>
                <c:pt idx="1">
                  <c:v>3.9999999999999147E-2</c:v>
                </c:pt>
                <c:pt idx="2">
                  <c:v>-0.21999999999999886</c:v>
                </c:pt>
                <c:pt idx="3">
                  <c:v>-0.28000000000000114</c:v>
                </c:pt>
                <c:pt idx="4">
                  <c:v>-0.79999999999999716</c:v>
                </c:pt>
                <c:pt idx="5">
                  <c:v>0.18999999999999773</c:v>
                </c:pt>
                <c:pt idx="6">
                  <c:v>-0.27000000000000313</c:v>
                </c:pt>
                <c:pt idx="7">
                  <c:v>-7.9999999999998295E-2</c:v>
                </c:pt>
                <c:pt idx="8">
                  <c:v>-0.74000000000000199</c:v>
                </c:pt>
                <c:pt idx="9">
                  <c:v>-0.28999999999999915</c:v>
                </c:pt>
                <c:pt idx="10">
                  <c:v>-0.10000000000000142</c:v>
                </c:pt>
                <c:pt idx="11">
                  <c:v>-7.9999999999998295E-2</c:v>
                </c:pt>
                <c:pt idx="12">
                  <c:v>-0.22999999999999687</c:v>
                </c:pt>
                <c:pt idx="13">
                  <c:v>3.0000000000001137E-2</c:v>
                </c:pt>
                <c:pt idx="14">
                  <c:v>0.15999999999999659</c:v>
                </c:pt>
                <c:pt idx="15">
                  <c:v>-0.75999999999999801</c:v>
                </c:pt>
                <c:pt idx="16">
                  <c:v>-3.0000000000001137E-2</c:v>
                </c:pt>
                <c:pt idx="17">
                  <c:v>0.26999999999999602</c:v>
                </c:pt>
                <c:pt idx="18">
                  <c:v>-0.11999999999999744</c:v>
                </c:pt>
                <c:pt idx="19">
                  <c:v>-0.26619999999999777</c:v>
                </c:pt>
                <c:pt idx="20">
                  <c:v>-0.24380000000000024</c:v>
                </c:pt>
                <c:pt idx="21">
                  <c:v>-0.38000000000000256</c:v>
                </c:pt>
                <c:pt idx="22">
                  <c:v>0.39999999999999858</c:v>
                </c:pt>
                <c:pt idx="23">
                  <c:v>0.15000000000000568</c:v>
                </c:pt>
                <c:pt idx="24">
                  <c:v>1.9999999999996021E-2</c:v>
                </c:pt>
                <c:pt idx="25">
                  <c:v>0.13000000000000256</c:v>
                </c:pt>
                <c:pt idx="26">
                  <c:v>0.12999999999999545</c:v>
                </c:pt>
                <c:pt idx="27">
                  <c:v>-0.33999999999999631</c:v>
                </c:pt>
                <c:pt idx="28">
                  <c:v>0.25999999999999801</c:v>
                </c:pt>
                <c:pt idx="29">
                  <c:v>-4.9999999999997158E-2</c:v>
                </c:pt>
                <c:pt idx="30">
                  <c:v>7.9999999999998295E-2</c:v>
                </c:pt>
                <c:pt idx="31">
                  <c:v>-0.11999999999999744</c:v>
                </c:pt>
                <c:pt idx="32">
                  <c:v>-0.10000000000000142</c:v>
                </c:pt>
                <c:pt idx="33">
                  <c:v>3.0000000000001137E-2</c:v>
                </c:pt>
                <c:pt idx="34">
                  <c:v>-5.0000000000004263E-2</c:v>
                </c:pt>
                <c:pt idx="35">
                  <c:v>-0.21000000000000085</c:v>
                </c:pt>
                <c:pt idx="36">
                  <c:v>0.14000000000000057</c:v>
                </c:pt>
                <c:pt idx="37">
                  <c:v>-0.10999999999999943</c:v>
                </c:pt>
                <c:pt idx="38">
                  <c:v>-1.9999999999996021E-2</c:v>
                </c:pt>
                <c:pt idx="39">
                  <c:v>0.14999999999999858</c:v>
                </c:pt>
                <c:pt idx="40">
                  <c:v>0.40999999999999659</c:v>
                </c:pt>
                <c:pt idx="41">
                  <c:v>0.27000000000000313</c:v>
                </c:pt>
                <c:pt idx="42">
                  <c:v>0.55630000000000024</c:v>
                </c:pt>
                <c:pt idx="43">
                  <c:v>-0.1062999999999974</c:v>
                </c:pt>
                <c:pt idx="44">
                  <c:v>-0.10000000000000142</c:v>
                </c:pt>
                <c:pt idx="45">
                  <c:v>-0.42000000000000171</c:v>
                </c:pt>
                <c:pt idx="46">
                  <c:v>0.22999999999999687</c:v>
                </c:pt>
                <c:pt idx="47">
                  <c:v>-5.9999999999995168E-2</c:v>
                </c:pt>
                <c:pt idx="48">
                  <c:v>7.9999999999998295E-2</c:v>
                </c:pt>
                <c:pt idx="49">
                  <c:v>0.28000000000000114</c:v>
                </c:pt>
                <c:pt idx="50">
                  <c:v>-0.17000000000000171</c:v>
                </c:pt>
                <c:pt idx="51">
                  <c:v>4.9999999999997158E-2</c:v>
                </c:pt>
                <c:pt idx="52">
                  <c:v>0.32000000000000028</c:v>
                </c:pt>
                <c:pt idx="53">
                  <c:v>0.12000000000000455</c:v>
                </c:pt>
                <c:pt idx="54">
                  <c:v>0.67999999999999972</c:v>
                </c:pt>
                <c:pt idx="55">
                  <c:v>-0.10000000000000142</c:v>
                </c:pt>
                <c:pt idx="56">
                  <c:v>-0.14999999999999858</c:v>
                </c:pt>
                <c:pt idx="57">
                  <c:v>-0.37000000000000455</c:v>
                </c:pt>
                <c:pt idx="58">
                  <c:v>0.31000000000000227</c:v>
                </c:pt>
                <c:pt idx="59">
                  <c:v>0.41000000000000369</c:v>
                </c:pt>
                <c:pt idx="60">
                  <c:v>-0.49000000000000199</c:v>
                </c:pt>
                <c:pt idx="61">
                  <c:v>-0.10000000000000142</c:v>
                </c:pt>
                <c:pt idx="62">
                  <c:v>-0.14999999999999858</c:v>
                </c:pt>
                <c:pt idx="63">
                  <c:v>0.53999999999999915</c:v>
                </c:pt>
                <c:pt idx="64">
                  <c:v>-7.0000000000000284E-2</c:v>
                </c:pt>
                <c:pt idx="65">
                  <c:v>3.0000000000001137E-2</c:v>
                </c:pt>
                <c:pt idx="66">
                  <c:v>-3.9999999999999147E-2</c:v>
                </c:pt>
                <c:pt idx="67">
                  <c:v>0.36999999999999744</c:v>
                </c:pt>
                <c:pt idx="68">
                  <c:v>3.0000000000001137E-2</c:v>
                </c:pt>
                <c:pt idx="69">
                  <c:v>-0.28000000000000114</c:v>
                </c:pt>
                <c:pt idx="70">
                  <c:v>0.23000000000000398</c:v>
                </c:pt>
                <c:pt idx="71">
                  <c:v>0.14999999999999858</c:v>
                </c:pt>
                <c:pt idx="72">
                  <c:v>-0.19000000000000483</c:v>
                </c:pt>
                <c:pt idx="73">
                  <c:v>0.38000000000000256</c:v>
                </c:pt>
                <c:pt idx="74">
                  <c:v>0.28000000000000114</c:v>
                </c:pt>
                <c:pt idx="75">
                  <c:v>-4.9999999999997158E-2</c:v>
                </c:pt>
                <c:pt idx="76">
                  <c:v>0.35999999999999943</c:v>
                </c:pt>
                <c:pt idx="77">
                  <c:v>0.25</c:v>
                </c:pt>
                <c:pt idx="78">
                  <c:v>-0.17999999999999972</c:v>
                </c:pt>
                <c:pt idx="79">
                  <c:v>-1.0000000000005116E-2</c:v>
                </c:pt>
                <c:pt idx="80">
                  <c:v>1.0000000000005116E-2</c:v>
                </c:pt>
                <c:pt idx="81">
                  <c:v>0.19999999999999574</c:v>
                </c:pt>
                <c:pt idx="82">
                  <c:v>-0.14999999999999858</c:v>
                </c:pt>
                <c:pt idx="83">
                  <c:v>0.46999999999999886</c:v>
                </c:pt>
                <c:pt idx="84">
                  <c:v>0.35999999999999943</c:v>
                </c:pt>
                <c:pt idx="85">
                  <c:v>7.9999999999998295E-2</c:v>
                </c:pt>
                <c:pt idx="86">
                  <c:v>-0.5</c:v>
                </c:pt>
                <c:pt idx="87">
                  <c:v>0.23000000000000398</c:v>
                </c:pt>
                <c:pt idx="88">
                  <c:v>0.60999999999999943</c:v>
                </c:pt>
                <c:pt idx="89">
                  <c:v>-0.5</c:v>
                </c:pt>
                <c:pt idx="90">
                  <c:v>0.38000000000000256</c:v>
                </c:pt>
                <c:pt idx="91">
                  <c:v>0.28999999999999915</c:v>
                </c:pt>
                <c:pt idx="92">
                  <c:v>-1.0000000000005116E-2</c:v>
                </c:pt>
                <c:pt idx="93">
                  <c:v>0.43000000000000682</c:v>
                </c:pt>
                <c:pt idx="94">
                  <c:v>2.9999999999994031E-2</c:v>
                </c:pt>
                <c:pt idx="95">
                  <c:v>0.10999999999999943</c:v>
                </c:pt>
                <c:pt idx="96">
                  <c:v>0.49000000000000199</c:v>
                </c:pt>
                <c:pt idx="97">
                  <c:v>0.37000000000000455</c:v>
                </c:pt>
                <c:pt idx="98">
                  <c:v>0.60999999999999943</c:v>
                </c:pt>
                <c:pt idx="99">
                  <c:v>-0.40000000000000568</c:v>
                </c:pt>
                <c:pt idx="100">
                  <c:v>-0.19999999999999574</c:v>
                </c:pt>
                <c:pt idx="101">
                  <c:v>0.35999999999999943</c:v>
                </c:pt>
                <c:pt idx="102">
                  <c:v>0.42000000000000171</c:v>
                </c:pt>
                <c:pt idx="103">
                  <c:v>0.25</c:v>
                </c:pt>
                <c:pt idx="104">
                  <c:v>-0.94000000000000483</c:v>
                </c:pt>
                <c:pt idx="105">
                  <c:v>0.21000000000000085</c:v>
                </c:pt>
                <c:pt idx="106">
                  <c:v>-0.10999999999999943</c:v>
                </c:pt>
                <c:pt idx="107">
                  <c:v>-0.28000000000000114</c:v>
                </c:pt>
                <c:pt idx="108">
                  <c:v>-0.35000000000000142</c:v>
                </c:pt>
                <c:pt idx="109">
                  <c:v>0.48000000000000398</c:v>
                </c:pt>
                <c:pt idx="110">
                  <c:v>0.29999999999999716</c:v>
                </c:pt>
                <c:pt idx="111">
                  <c:v>-8.9999999999996305E-2</c:v>
                </c:pt>
                <c:pt idx="112">
                  <c:v>-3.9999999999999147E-2</c:v>
                </c:pt>
                <c:pt idx="113">
                  <c:v>0.14000000000000057</c:v>
                </c:pt>
                <c:pt idx="114">
                  <c:v>-0.35999999999999943</c:v>
                </c:pt>
                <c:pt idx="115">
                  <c:v>0.50999999999999801</c:v>
                </c:pt>
                <c:pt idx="116">
                  <c:v>1.9999999999996021E-2</c:v>
                </c:pt>
                <c:pt idx="117">
                  <c:v>0.37000000000000455</c:v>
                </c:pt>
                <c:pt idx="118">
                  <c:v>9.9999999999980105E-3</c:v>
                </c:pt>
                <c:pt idx="119">
                  <c:v>0.85999999999999943</c:v>
                </c:pt>
                <c:pt idx="120">
                  <c:v>2.0000000000003126E-2</c:v>
                </c:pt>
                <c:pt idx="121">
                  <c:v>-0.17999999999999972</c:v>
                </c:pt>
                <c:pt idx="122">
                  <c:v>-2.0000000000003126E-2</c:v>
                </c:pt>
                <c:pt idx="123">
                  <c:v>-0.11999999999999744</c:v>
                </c:pt>
                <c:pt idx="124">
                  <c:v>-1.240000000000002</c:v>
                </c:pt>
                <c:pt idx="125">
                  <c:v>-0.11999999999999744</c:v>
                </c:pt>
                <c:pt idx="126">
                  <c:v>-1.1400000000000006</c:v>
                </c:pt>
                <c:pt idx="127">
                  <c:v>0.64000000000000057</c:v>
                </c:pt>
                <c:pt idx="128">
                  <c:v>0.51999999999999602</c:v>
                </c:pt>
                <c:pt idx="129">
                  <c:v>0.39999999999999858</c:v>
                </c:pt>
                <c:pt idx="130">
                  <c:v>-0.47999999999999687</c:v>
                </c:pt>
                <c:pt idx="131">
                  <c:v>0.13000000000000256</c:v>
                </c:pt>
                <c:pt idx="132">
                  <c:v>0.30999999999999517</c:v>
                </c:pt>
                <c:pt idx="133">
                  <c:v>-0.72999999999999687</c:v>
                </c:pt>
                <c:pt idx="134">
                  <c:v>-5.0000000000004263E-2</c:v>
                </c:pt>
                <c:pt idx="135">
                  <c:v>-1.9999999999996021E-2</c:v>
                </c:pt>
                <c:pt idx="136">
                  <c:v>0.29999999999999716</c:v>
                </c:pt>
                <c:pt idx="137">
                  <c:v>-0.17000000000000171</c:v>
                </c:pt>
                <c:pt idx="138">
                  <c:v>0.11000000000000654</c:v>
                </c:pt>
                <c:pt idx="139">
                  <c:v>0.64999999999999858</c:v>
                </c:pt>
                <c:pt idx="140">
                  <c:v>0.29999999999999716</c:v>
                </c:pt>
                <c:pt idx="141">
                  <c:v>-0.11999999999999744</c:v>
                </c:pt>
                <c:pt idx="142">
                  <c:v>-0.50999999999999801</c:v>
                </c:pt>
                <c:pt idx="143">
                  <c:v>-0.20000000000000284</c:v>
                </c:pt>
                <c:pt idx="144">
                  <c:v>3.0000000000001137E-2</c:v>
                </c:pt>
                <c:pt idx="145">
                  <c:v>0.12999999999999545</c:v>
                </c:pt>
                <c:pt idx="146">
                  <c:v>-7.9999999999998295E-2</c:v>
                </c:pt>
                <c:pt idx="147">
                  <c:v>0.37000000000000455</c:v>
                </c:pt>
                <c:pt idx="148">
                  <c:v>-9.0000000000003411E-2</c:v>
                </c:pt>
                <c:pt idx="149">
                  <c:v>-0.22999999999999687</c:v>
                </c:pt>
                <c:pt idx="150">
                  <c:v>-0.46000000000000085</c:v>
                </c:pt>
                <c:pt idx="151">
                  <c:v>0.21999999999999886</c:v>
                </c:pt>
                <c:pt idx="152">
                  <c:v>-0.10999999999999943</c:v>
                </c:pt>
                <c:pt idx="153">
                  <c:v>9.9999999999980105E-3</c:v>
                </c:pt>
                <c:pt idx="154">
                  <c:v>0.16000000000000369</c:v>
                </c:pt>
                <c:pt idx="155">
                  <c:v>0.31999999999999318</c:v>
                </c:pt>
                <c:pt idx="156">
                  <c:v>0</c:v>
                </c:pt>
                <c:pt idx="157">
                  <c:v>-3.9999999999999147E-2</c:v>
                </c:pt>
                <c:pt idx="158">
                  <c:v>0</c:v>
                </c:pt>
                <c:pt idx="159">
                  <c:v>-0.11999999999999744</c:v>
                </c:pt>
                <c:pt idx="160">
                  <c:v>-3.9999999999999147E-2</c:v>
                </c:pt>
                <c:pt idx="161">
                  <c:v>3.9999999999999147E-2</c:v>
                </c:pt>
                <c:pt idx="162">
                  <c:v>-0.35999999999999943</c:v>
                </c:pt>
                <c:pt idx="163">
                  <c:v>0.26999999999999602</c:v>
                </c:pt>
                <c:pt idx="164">
                  <c:v>0.27000000000000313</c:v>
                </c:pt>
                <c:pt idx="165">
                  <c:v>-3.0000000000001137E-2</c:v>
                </c:pt>
                <c:pt idx="166">
                  <c:v>3.9999999999999147E-2</c:v>
                </c:pt>
                <c:pt idx="167">
                  <c:v>-5.9999999999995168E-2</c:v>
                </c:pt>
                <c:pt idx="168">
                  <c:v>-0.10999999999999943</c:v>
                </c:pt>
                <c:pt idx="169">
                  <c:v>8.9999999999996305E-2</c:v>
                </c:pt>
                <c:pt idx="170">
                  <c:v>0.27000000000000313</c:v>
                </c:pt>
                <c:pt idx="171">
                  <c:v>-0.24000000000000199</c:v>
                </c:pt>
                <c:pt idx="172">
                  <c:v>-0.36999999999999744</c:v>
                </c:pt>
                <c:pt idx="173">
                  <c:v>0.1699999999999946</c:v>
                </c:pt>
                <c:pt idx="174">
                  <c:v>-0.18999999999999773</c:v>
                </c:pt>
                <c:pt idx="175">
                  <c:v>-3.9999999999999147E-2</c:v>
                </c:pt>
                <c:pt idx="176">
                  <c:v>0.13000000000000256</c:v>
                </c:pt>
                <c:pt idx="177">
                  <c:v>-2.0400000000000063</c:v>
                </c:pt>
                <c:pt idx="178">
                  <c:v>0.5800000000000054</c:v>
                </c:pt>
                <c:pt idx="179">
                  <c:v>1.9999999999996021E-2</c:v>
                </c:pt>
                <c:pt idx="180">
                  <c:v>9.0000000000003411E-2</c:v>
                </c:pt>
                <c:pt idx="181">
                  <c:v>0.26999999999999602</c:v>
                </c:pt>
                <c:pt idx="182">
                  <c:v>-0.79999999999999716</c:v>
                </c:pt>
                <c:pt idx="183">
                  <c:v>-3.0000000000001137E-2</c:v>
                </c:pt>
                <c:pt idx="184">
                  <c:v>-7.0000000000000284E-2</c:v>
                </c:pt>
                <c:pt idx="185">
                  <c:v>0.16000000000000369</c:v>
                </c:pt>
                <c:pt idx="186">
                  <c:v>-0.53000000000000114</c:v>
                </c:pt>
                <c:pt idx="187">
                  <c:v>-7.0000000000000284E-2</c:v>
                </c:pt>
                <c:pt idx="188">
                  <c:v>-0.46000000000000085</c:v>
                </c:pt>
                <c:pt idx="189">
                  <c:v>-3.9999999999999147E-2</c:v>
                </c:pt>
                <c:pt idx="190">
                  <c:v>-0.17000000000000171</c:v>
                </c:pt>
                <c:pt idx="191">
                  <c:v>-0.50999999999999801</c:v>
                </c:pt>
                <c:pt idx="192">
                  <c:v>3.0000000000001137E-2</c:v>
                </c:pt>
                <c:pt idx="193">
                  <c:v>0.95999999999999375</c:v>
                </c:pt>
                <c:pt idx="194">
                  <c:v>0.32000000000000028</c:v>
                </c:pt>
                <c:pt idx="195">
                  <c:v>-0.39000000000000057</c:v>
                </c:pt>
                <c:pt idx="196">
                  <c:v>0.15000000000000568</c:v>
                </c:pt>
                <c:pt idx="197">
                  <c:v>0.28000000000000114</c:v>
                </c:pt>
                <c:pt idx="198">
                  <c:v>-0.20000000000000284</c:v>
                </c:pt>
                <c:pt idx="199">
                  <c:v>-3.0000000000001137E-2</c:v>
                </c:pt>
                <c:pt idx="200">
                  <c:v>0.60000000000000142</c:v>
                </c:pt>
                <c:pt idx="201">
                  <c:v>0.61999999999999744</c:v>
                </c:pt>
                <c:pt idx="202">
                  <c:v>-0.57000000000000028</c:v>
                </c:pt>
                <c:pt idx="203">
                  <c:v>0.21000000000000085</c:v>
                </c:pt>
                <c:pt idx="204">
                  <c:v>9.9999999999980105E-3</c:v>
                </c:pt>
                <c:pt idx="205">
                  <c:v>-0.17999999999999972</c:v>
                </c:pt>
                <c:pt idx="206">
                  <c:v>0</c:v>
                </c:pt>
                <c:pt idx="207">
                  <c:v>0.55000000000000426</c:v>
                </c:pt>
                <c:pt idx="208">
                  <c:v>-0.14000000000000057</c:v>
                </c:pt>
                <c:pt idx="209">
                  <c:v>-0.16000000000000369</c:v>
                </c:pt>
                <c:pt idx="210">
                  <c:v>-3.9999999999999147E-2</c:v>
                </c:pt>
                <c:pt idx="211">
                  <c:v>-9.9999999999980105E-3</c:v>
                </c:pt>
                <c:pt idx="212">
                  <c:v>0.85000000000000142</c:v>
                </c:pt>
                <c:pt idx="213">
                  <c:v>-0.17999999999999972</c:v>
                </c:pt>
                <c:pt idx="214">
                  <c:v>-5.0000000000004263E-2</c:v>
                </c:pt>
                <c:pt idx="215">
                  <c:v>-7.0000000000000284E-2</c:v>
                </c:pt>
                <c:pt idx="216">
                  <c:v>0.31000000000000227</c:v>
                </c:pt>
                <c:pt idx="217">
                  <c:v>0.21000000000000085</c:v>
                </c:pt>
                <c:pt idx="218">
                  <c:v>4.9999999999997158E-2</c:v>
                </c:pt>
                <c:pt idx="219">
                  <c:v>-0.21999999999999886</c:v>
                </c:pt>
                <c:pt idx="220">
                  <c:v>0.50999999999999801</c:v>
                </c:pt>
                <c:pt idx="221">
                  <c:v>-0.10999999999999943</c:v>
                </c:pt>
                <c:pt idx="222">
                  <c:v>5.0000000000004263E-2</c:v>
                </c:pt>
                <c:pt idx="223">
                  <c:v>3.9999999999999147E-2</c:v>
                </c:pt>
                <c:pt idx="224">
                  <c:v>0.29999999999999716</c:v>
                </c:pt>
                <c:pt idx="225">
                  <c:v>0.19000000000000483</c:v>
                </c:pt>
                <c:pt idx="226">
                  <c:v>-0.28000000000000114</c:v>
                </c:pt>
                <c:pt idx="227">
                  <c:v>0.35000000000000142</c:v>
                </c:pt>
                <c:pt idx="228">
                  <c:v>-0.99000000000000199</c:v>
                </c:pt>
                <c:pt idx="229">
                  <c:v>-0.45000000000000284</c:v>
                </c:pt>
                <c:pt idx="230">
                  <c:v>0.39999999999999858</c:v>
                </c:pt>
                <c:pt idx="231">
                  <c:v>7.0000000000000284E-2</c:v>
                </c:pt>
                <c:pt idx="232">
                  <c:v>-0.26999999999999602</c:v>
                </c:pt>
                <c:pt idx="233">
                  <c:v>-0.14999999999999858</c:v>
                </c:pt>
                <c:pt idx="234">
                  <c:v>3.9999999999999147E-2</c:v>
                </c:pt>
                <c:pt idx="235">
                  <c:v>7.0000000000000284E-2</c:v>
                </c:pt>
                <c:pt idx="236">
                  <c:v>-0.10999999999999943</c:v>
                </c:pt>
                <c:pt idx="237">
                  <c:v>-8.00000000000054E-2</c:v>
                </c:pt>
                <c:pt idx="238">
                  <c:v>0.13000000000000256</c:v>
                </c:pt>
                <c:pt idx="239">
                  <c:v>0.13000000000000256</c:v>
                </c:pt>
                <c:pt idx="240">
                  <c:v>0.18999999999999773</c:v>
                </c:pt>
                <c:pt idx="241">
                  <c:v>0.22999999999999687</c:v>
                </c:pt>
                <c:pt idx="242">
                  <c:v>-0.23999999999999488</c:v>
                </c:pt>
                <c:pt idx="243">
                  <c:v>0.25</c:v>
                </c:pt>
                <c:pt idx="244">
                  <c:v>0.14000000000000057</c:v>
                </c:pt>
                <c:pt idx="245">
                  <c:v>-0.10999999999999943</c:v>
                </c:pt>
                <c:pt idx="246">
                  <c:v>-9.0000000000003411E-2</c:v>
                </c:pt>
                <c:pt idx="247">
                  <c:v>7.9999999999998295E-2</c:v>
                </c:pt>
                <c:pt idx="248">
                  <c:v>-0.1699999999999946</c:v>
                </c:pt>
                <c:pt idx="249">
                  <c:v>8.9999999999996305E-2</c:v>
                </c:pt>
                <c:pt idx="250">
                  <c:v>-0.63000000000000256</c:v>
                </c:pt>
                <c:pt idx="251">
                  <c:v>0.23000000000000398</c:v>
                </c:pt>
                <c:pt idx="252">
                  <c:v>0.46999999999999886</c:v>
                </c:pt>
                <c:pt idx="253">
                  <c:v>0.27000000000000313</c:v>
                </c:pt>
                <c:pt idx="254">
                  <c:v>-0.17999999999999972</c:v>
                </c:pt>
                <c:pt idx="255">
                  <c:v>-0.23000000000000398</c:v>
                </c:pt>
                <c:pt idx="256">
                  <c:v>-0.29999999999999716</c:v>
                </c:pt>
                <c:pt idx="257">
                  <c:v>0.32000000000000028</c:v>
                </c:pt>
                <c:pt idx="258">
                  <c:v>-0.31000000000000227</c:v>
                </c:pt>
                <c:pt idx="259">
                  <c:v>7.9999999999998295E-2</c:v>
                </c:pt>
                <c:pt idx="260">
                  <c:v>7.9999999999998295E-2</c:v>
                </c:pt>
                <c:pt idx="261">
                  <c:v>-0.30999999999999517</c:v>
                </c:pt>
                <c:pt idx="262">
                  <c:v>-0.53000000000000114</c:v>
                </c:pt>
                <c:pt idx="263">
                  <c:v>-0.10000000000000142</c:v>
                </c:pt>
                <c:pt idx="264">
                  <c:v>-6.0000000000002274E-2</c:v>
                </c:pt>
                <c:pt idx="265">
                  <c:v>1.0000000000005116E-2</c:v>
                </c:pt>
                <c:pt idx="266">
                  <c:v>0.10999999999999943</c:v>
                </c:pt>
                <c:pt idx="267">
                  <c:v>0.18999999999999773</c:v>
                </c:pt>
                <c:pt idx="268">
                  <c:v>-0.32999999999999829</c:v>
                </c:pt>
                <c:pt idx="269">
                  <c:v>-0.42999999999999972</c:v>
                </c:pt>
                <c:pt idx="270">
                  <c:v>0.10999999999999943</c:v>
                </c:pt>
                <c:pt idx="271">
                  <c:v>-0.16000000000000369</c:v>
                </c:pt>
                <c:pt idx="272">
                  <c:v>8.00000000000054E-2</c:v>
                </c:pt>
                <c:pt idx="273">
                  <c:v>-0.25</c:v>
                </c:pt>
                <c:pt idx="274">
                  <c:v>7.9999999999998295E-2</c:v>
                </c:pt>
                <c:pt idx="275">
                  <c:v>0.14999999999999858</c:v>
                </c:pt>
                <c:pt idx="276">
                  <c:v>0.35999999999999943</c:v>
                </c:pt>
                <c:pt idx="277">
                  <c:v>0.37000000000000455</c:v>
                </c:pt>
                <c:pt idx="278">
                  <c:v>-0.20000000000000284</c:v>
                </c:pt>
                <c:pt idx="279">
                  <c:v>3.9999999999999147E-2</c:v>
                </c:pt>
                <c:pt idx="280">
                  <c:v>0.14999999999999858</c:v>
                </c:pt>
                <c:pt idx="281">
                  <c:v>0.34000000000000341</c:v>
                </c:pt>
                <c:pt idx="282">
                  <c:v>-2.0000000000003126E-2</c:v>
                </c:pt>
                <c:pt idx="283">
                  <c:v>-7.9999999999998295E-2</c:v>
                </c:pt>
                <c:pt idx="284">
                  <c:v>0.28999999999999915</c:v>
                </c:pt>
                <c:pt idx="285">
                  <c:v>-0.18999999999999773</c:v>
                </c:pt>
                <c:pt idx="286">
                  <c:v>-0.32000000000000028</c:v>
                </c:pt>
                <c:pt idx="287">
                  <c:v>0.17999999999999972</c:v>
                </c:pt>
                <c:pt idx="288">
                  <c:v>-0.42000000000000171</c:v>
                </c:pt>
                <c:pt idx="289">
                  <c:v>0.64999999999999858</c:v>
                </c:pt>
                <c:pt idx="290">
                  <c:v>0.53000000000000114</c:v>
                </c:pt>
                <c:pt idx="291">
                  <c:v>2.0000000000003126E-2</c:v>
                </c:pt>
                <c:pt idx="292">
                  <c:v>-5.0000000000004263E-2</c:v>
                </c:pt>
                <c:pt idx="293">
                  <c:v>-3.9999999999999147E-2</c:v>
                </c:pt>
                <c:pt idx="294">
                  <c:v>-0.37999999999999545</c:v>
                </c:pt>
                <c:pt idx="295">
                  <c:v>-0.13000000000000256</c:v>
                </c:pt>
                <c:pt idx="296">
                  <c:v>6.0000000000002274E-2</c:v>
                </c:pt>
                <c:pt idx="297">
                  <c:v>-0.19000000000000483</c:v>
                </c:pt>
                <c:pt idx="298">
                  <c:v>0.10999999999999943</c:v>
                </c:pt>
                <c:pt idx="299">
                  <c:v>-7.9999999999998295E-2</c:v>
                </c:pt>
                <c:pt idx="300">
                  <c:v>-0.15999999999999659</c:v>
                </c:pt>
                <c:pt idx="301">
                  <c:v>3.9999999999999147E-2</c:v>
                </c:pt>
                <c:pt idx="302">
                  <c:v>0.29999999999999716</c:v>
                </c:pt>
                <c:pt idx="303">
                  <c:v>-7.9999999999998295E-2</c:v>
                </c:pt>
                <c:pt idx="304">
                  <c:v>-4.9999999999997158E-2</c:v>
                </c:pt>
                <c:pt idx="305">
                  <c:v>2.9999999999994031E-2</c:v>
                </c:pt>
                <c:pt idx="306">
                  <c:v>-7.9999999999998295E-2</c:v>
                </c:pt>
                <c:pt idx="307">
                  <c:v>0.20000000000000284</c:v>
                </c:pt>
                <c:pt idx="308">
                  <c:v>3.0000000000001137E-2</c:v>
                </c:pt>
                <c:pt idx="309">
                  <c:v>-1.0000000000005116E-2</c:v>
                </c:pt>
                <c:pt idx="310">
                  <c:v>8.00000000000054E-2</c:v>
                </c:pt>
                <c:pt idx="311">
                  <c:v>-0.24000000000000199</c:v>
                </c:pt>
                <c:pt idx="312">
                  <c:v>0.14999999999999858</c:v>
                </c:pt>
                <c:pt idx="313">
                  <c:v>3.0000000000001137E-2</c:v>
                </c:pt>
                <c:pt idx="314">
                  <c:v>0.44999999999999574</c:v>
                </c:pt>
                <c:pt idx="315">
                  <c:v>-0.15999999999999659</c:v>
                </c:pt>
                <c:pt idx="316">
                  <c:v>-0.17000000000000171</c:v>
                </c:pt>
                <c:pt idx="317">
                  <c:v>-0.10999999999999943</c:v>
                </c:pt>
                <c:pt idx="318">
                  <c:v>-6.0000000000002274E-2</c:v>
                </c:pt>
                <c:pt idx="319">
                  <c:v>-4.9999999999997158E-2</c:v>
                </c:pt>
                <c:pt idx="320">
                  <c:v>0.25999999999999801</c:v>
                </c:pt>
                <c:pt idx="321">
                  <c:v>-0.14000000000000057</c:v>
                </c:pt>
                <c:pt idx="322">
                  <c:v>-0.39999999999999858</c:v>
                </c:pt>
                <c:pt idx="323">
                  <c:v>7.9999999999998295E-2</c:v>
                </c:pt>
                <c:pt idx="324">
                  <c:v>-0.20999999999999375</c:v>
                </c:pt>
                <c:pt idx="325">
                  <c:v>2.9999999999994031E-2</c:v>
                </c:pt>
                <c:pt idx="326">
                  <c:v>0.21000000000000085</c:v>
                </c:pt>
                <c:pt idx="327">
                  <c:v>0.20000000000000284</c:v>
                </c:pt>
                <c:pt idx="328">
                  <c:v>-0.17000000000000171</c:v>
                </c:pt>
                <c:pt idx="329">
                  <c:v>-0.10999999999999943</c:v>
                </c:pt>
                <c:pt idx="330">
                  <c:v>0.29999999999999716</c:v>
                </c:pt>
                <c:pt idx="331">
                  <c:v>-0.20999999999999375</c:v>
                </c:pt>
                <c:pt idx="332">
                  <c:v>-0.52000000000000313</c:v>
                </c:pt>
                <c:pt idx="333">
                  <c:v>-3.0000000000001137E-2</c:v>
                </c:pt>
                <c:pt idx="334">
                  <c:v>0.14000000000000057</c:v>
                </c:pt>
                <c:pt idx="335">
                  <c:v>9.9999999999980105E-3</c:v>
                </c:pt>
                <c:pt idx="336">
                  <c:v>0.3300000000000054</c:v>
                </c:pt>
                <c:pt idx="337">
                  <c:v>-7.0000000000000284E-2</c:v>
                </c:pt>
                <c:pt idx="338">
                  <c:v>1.9999999999996021E-2</c:v>
                </c:pt>
                <c:pt idx="339">
                  <c:v>0.26000000000000512</c:v>
                </c:pt>
                <c:pt idx="340">
                  <c:v>0.59999999999999432</c:v>
                </c:pt>
                <c:pt idx="341">
                  <c:v>-8.9999999999996305E-2</c:v>
                </c:pt>
                <c:pt idx="342">
                  <c:v>-0.35000000000000142</c:v>
                </c:pt>
                <c:pt idx="343">
                  <c:v>0.28000000000000114</c:v>
                </c:pt>
                <c:pt idx="344">
                  <c:v>-0.10000000000000142</c:v>
                </c:pt>
                <c:pt idx="345">
                  <c:v>0.49000000000000199</c:v>
                </c:pt>
                <c:pt idx="346">
                  <c:v>-0.14999999999999858</c:v>
                </c:pt>
                <c:pt idx="347">
                  <c:v>0.39999999999999858</c:v>
                </c:pt>
                <c:pt idx="348">
                  <c:v>0.19999999999999574</c:v>
                </c:pt>
                <c:pt idx="349">
                  <c:v>8.00000000000054E-2</c:v>
                </c:pt>
                <c:pt idx="350">
                  <c:v>7.9999999999998295E-2</c:v>
                </c:pt>
                <c:pt idx="351">
                  <c:v>0.28999999999999915</c:v>
                </c:pt>
                <c:pt idx="352">
                  <c:v>0.21000000000000085</c:v>
                </c:pt>
                <c:pt idx="353">
                  <c:v>0.21999999999999886</c:v>
                </c:pt>
                <c:pt idx="354">
                  <c:v>0</c:v>
                </c:pt>
                <c:pt idx="355">
                  <c:v>0.15999999999999659</c:v>
                </c:pt>
                <c:pt idx="356">
                  <c:v>-0.22999999999999687</c:v>
                </c:pt>
                <c:pt idx="357">
                  <c:v>0.41000000000000369</c:v>
                </c:pt>
                <c:pt idx="358">
                  <c:v>7.9999999999998295E-2</c:v>
                </c:pt>
                <c:pt idx="359">
                  <c:v>-0.35000000000000142</c:v>
                </c:pt>
                <c:pt idx="360">
                  <c:v>1.5600000000000023</c:v>
                </c:pt>
                <c:pt idx="361">
                  <c:v>0.21000000000000085</c:v>
                </c:pt>
                <c:pt idx="362">
                  <c:v>-0.52000000000000313</c:v>
                </c:pt>
                <c:pt idx="363">
                  <c:v>0.25</c:v>
                </c:pt>
                <c:pt idx="364">
                  <c:v>-0.50999999999999801</c:v>
                </c:pt>
                <c:pt idx="365">
                  <c:v>0.40999999999999659</c:v>
                </c:pt>
                <c:pt idx="366">
                  <c:v>0.82000000000000028</c:v>
                </c:pt>
                <c:pt idx="367">
                  <c:v>-8.9999999999996305E-2</c:v>
                </c:pt>
                <c:pt idx="368">
                  <c:v>0.86999999999999744</c:v>
                </c:pt>
                <c:pt idx="369">
                  <c:v>-0.14000000000000057</c:v>
                </c:pt>
                <c:pt idx="370">
                  <c:v>0.36999999999999744</c:v>
                </c:pt>
                <c:pt idx="371">
                  <c:v>-0.14000000000000057</c:v>
                </c:pt>
                <c:pt idx="372">
                  <c:v>1.0400000000000063</c:v>
                </c:pt>
                <c:pt idx="373">
                  <c:v>-0.51000000000000512</c:v>
                </c:pt>
                <c:pt idx="374">
                  <c:v>-0.6699999999999946</c:v>
                </c:pt>
                <c:pt idx="375">
                  <c:v>-0.14000000000000057</c:v>
                </c:pt>
                <c:pt idx="376">
                  <c:v>0.15999999999999659</c:v>
                </c:pt>
                <c:pt idx="377">
                  <c:v>0.67000000000000171</c:v>
                </c:pt>
                <c:pt idx="378">
                  <c:v>0.53999999999999915</c:v>
                </c:pt>
                <c:pt idx="379">
                  <c:v>-0.65999999999999659</c:v>
                </c:pt>
                <c:pt idx="380">
                  <c:v>-0.21000000000000085</c:v>
                </c:pt>
                <c:pt idx="381">
                  <c:v>-6.0000000000002274E-2</c:v>
                </c:pt>
                <c:pt idx="382">
                  <c:v>6.0000000000002274E-2</c:v>
                </c:pt>
                <c:pt idx="383">
                  <c:v>9.9999999999980105E-3</c:v>
                </c:pt>
                <c:pt idx="384">
                  <c:v>-0.60000000000000142</c:v>
                </c:pt>
                <c:pt idx="385">
                  <c:v>5.0000000000004263E-2</c:v>
                </c:pt>
                <c:pt idx="386">
                  <c:v>0.25</c:v>
                </c:pt>
                <c:pt idx="387">
                  <c:v>-0.22000000000000597</c:v>
                </c:pt>
                <c:pt idx="388">
                  <c:v>0.34000000000000341</c:v>
                </c:pt>
                <c:pt idx="389">
                  <c:v>-7.0000000000000284E-2</c:v>
                </c:pt>
                <c:pt idx="390">
                  <c:v>-0.5</c:v>
                </c:pt>
                <c:pt idx="391">
                  <c:v>-0.13000000000000256</c:v>
                </c:pt>
                <c:pt idx="392">
                  <c:v>7.0000000000000284E-2</c:v>
                </c:pt>
                <c:pt idx="393">
                  <c:v>0.25</c:v>
                </c:pt>
                <c:pt idx="394">
                  <c:v>1.4699999999999989</c:v>
                </c:pt>
                <c:pt idx="395">
                  <c:v>-2.9999999999994031E-2</c:v>
                </c:pt>
                <c:pt idx="396">
                  <c:v>-0.32000000000000028</c:v>
                </c:pt>
                <c:pt idx="397">
                  <c:v>0.42999999999999972</c:v>
                </c:pt>
                <c:pt idx="398">
                  <c:v>0</c:v>
                </c:pt>
                <c:pt idx="399">
                  <c:v>-0.10000000000000142</c:v>
                </c:pt>
                <c:pt idx="400">
                  <c:v>0.42000000000000171</c:v>
                </c:pt>
                <c:pt idx="401">
                  <c:v>-0.48000000000000398</c:v>
                </c:pt>
                <c:pt idx="402">
                  <c:v>-0.37999999999999545</c:v>
                </c:pt>
                <c:pt idx="403">
                  <c:v>0.80999999999999517</c:v>
                </c:pt>
                <c:pt idx="404">
                  <c:v>0.17999999999999972</c:v>
                </c:pt>
                <c:pt idx="405">
                  <c:v>-5.9999999999995168E-2</c:v>
                </c:pt>
                <c:pt idx="406">
                  <c:v>0.13999999999999346</c:v>
                </c:pt>
                <c:pt idx="407">
                  <c:v>0.24000000000000199</c:v>
                </c:pt>
                <c:pt idx="408">
                  <c:v>1.480000000000004</c:v>
                </c:pt>
                <c:pt idx="409">
                  <c:v>7.9999999999998295E-2</c:v>
                </c:pt>
                <c:pt idx="410">
                  <c:v>0.89999999999999858</c:v>
                </c:pt>
                <c:pt idx="411">
                  <c:v>0.43999999999999773</c:v>
                </c:pt>
                <c:pt idx="412">
                  <c:v>-1.3299999999999983</c:v>
                </c:pt>
                <c:pt idx="413">
                  <c:v>1.0400000000000063</c:v>
                </c:pt>
                <c:pt idx="414">
                  <c:v>1.9799999999999898</c:v>
                </c:pt>
                <c:pt idx="415">
                  <c:v>2.5600000000000023</c:v>
                </c:pt>
                <c:pt idx="416">
                  <c:v>-2.25</c:v>
                </c:pt>
                <c:pt idx="417">
                  <c:v>-0.84000000000000341</c:v>
                </c:pt>
                <c:pt idx="418">
                  <c:v>2</c:v>
                </c:pt>
                <c:pt idx="419">
                  <c:v>-1.6999999999999886</c:v>
                </c:pt>
                <c:pt idx="420">
                  <c:v>-0.78000000000000114</c:v>
                </c:pt>
                <c:pt idx="421">
                  <c:v>9.9999999999909051E-3</c:v>
                </c:pt>
                <c:pt idx="422">
                  <c:v>-1.4099999999999966</c:v>
                </c:pt>
                <c:pt idx="423">
                  <c:v>-0.57000000000000028</c:v>
                </c:pt>
                <c:pt idx="424">
                  <c:v>0.16000000000000369</c:v>
                </c:pt>
                <c:pt idx="425">
                  <c:v>-6.0000000000002274E-2</c:v>
                </c:pt>
                <c:pt idx="426">
                  <c:v>-0.53000000000000114</c:v>
                </c:pt>
                <c:pt idx="427">
                  <c:v>0.53000000000000114</c:v>
                </c:pt>
                <c:pt idx="428">
                  <c:v>9.9999999999980105E-3</c:v>
                </c:pt>
                <c:pt idx="429">
                  <c:v>-1.6099999999999994</c:v>
                </c:pt>
                <c:pt idx="430">
                  <c:v>0.51000000000000512</c:v>
                </c:pt>
                <c:pt idx="431">
                  <c:v>0.29999999999999716</c:v>
                </c:pt>
                <c:pt idx="432">
                  <c:v>0.14999999999999858</c:v>
                </c:pt>
                <c:pt idx="433">
                  <c:v>-0.51999999999999602</c:v>
                </c:pt>
                <c:pt idx="434">
                  <c:v>-0.52000000000000313</c:v>
                </c:pt>
                <c:pt idx="435">
                  <c:v>0.79999999999999716</c:v>
                </c:pt>
                <c:pt idx="436">
                  <c:v>0.10000000000000142</c:v>
                </c:pt>
                <c:pt idx="437">
                  <c:v>-0.11999999999999744</c:v>
                </c:pt>
                <c:pt idx="438">
                  <c:v>0</c:v>
                </c:pt>
                <c:pt idx="439">
                  <c:v>-0.49000000000000199</c:v>
                </c:pt>
                <c:pt idx="440">
                  <c:v>-0.54999999999999716</c:v>
                </c:pt>
                <c:pt idx="441">
                  <c:v>0.36999999999999744</c:v>
                </c:pt>
                <c:pt idx="442">
                  <c:v>0</c:v>
                </c:pt>
                <c:pt idx="443">
                  <c:v>0.13000000000000256</c:v>
                </c:pt>
                <c:pt idx="444">
                  <c:v>-0.62000000000000455</c:v>
                </c:pt>
                <c:pt idx="445">
                  <c:v>-0.22999999999999687</c:v>
                </c:pt>
                <c:pt idx="446">
                  <c:v>0.77000000000000313</c:v>
                </c:pt>
                <c:pt idx="447">
                  <c:v>-0.12000000000000455</c:v>
                </c:pt>
                <c:pt idx="448">
                  <c:v>-0.46000000000000085</c:v>
                </c:pt>
                <c:pt idx="449">
                  <c:v>0.30000000000000426</c:v>
                </c:pt>
                <c:pt idx="450">
                  <c:v>7.9999999999998295E-2</c:v>
                </c:pt>
                <c:pt idx="451">
                  <c:v>-0.10000000000000142</c:v>
                </c:pt>
                <c:pt idx="452">
                  <c:v>-6.0000000000002274E-2</c:v>
                </c:pt>
                <c:pt idx="453">
                  <c:v>-7.9999999999998295E-2</c:v>
                </c:pt>
                <c:pt idx="454">
                  <c:v>0.14000000000000057</c:v>
                </c:pt>
                <c:pt idx="455">
                  <c:v>-0.19999999999999574</c:v>
                </c:pt>
                <c:pt idx="456">
                  <c:v>-0.25</c:v>
                </c:pt>
                <c:pt idx="457">
                  <c:v>0.51999999999999602</c:v>
                </c:pt>
                <c:pt idx="458">
                  <c:v>0.23000000000000398</c:v>
                </c:pt>
                <c:pt idx="459">
                  <c:v>-0.10000000000000142</c:v>
                </c:pt>
                <c:pt idx="460">
                  <c:v>1.9999999999996021E-2</c:v>
                </c:pt>
                <c:pt idx="461">
                  <c:v>0.71999999999999886</c:v>
                </c:pt>
                <c:pt idx="462">
                  <c:v>-7.0000000000000284E-2</c:v>
                </c:pt>
                <c:pt idx="463">
                  <c:v>7.0000000000000284E-2</c:v>
                </c:pt>
                <c:pt idx="464">
                  <c:v>1.25</c:v>
                </c:pt>
                <c:pt idx="465">
                  <c:v>-0.44999999999999574</c:v>
                </c:pt>
                <c:pt idx="466">
                  <c:v>-0.16000000000000369</c:v>
                </c:pt>
                <c:pt idx="467">
                  <c:v>-1.0499999999999972</c:v>
                </c:pt>
                <c:pt idx="468">
                  <c:v>0.18999999999999773</c:v>
                </c:pt>
                <c:pt idx="469">
                  <c:v>8.00000000000054E-2</c:v>
                </c:pt>
                <c:pt idx="470">
                  <c:v>0.59999999999999432</c:v>
                </c:pt>
                <c:pt idx="471">
                  <c:v>-0.21999999999999886</c:v>
                </c:pt>
                <c:pt idx="472">
                  <c:v>-0.35000000000000142</c:v>
                </c:pt>
                <c:pt idx="473">
                  <c:v>0.10000000000000142</c:v>
                </c:pt>
                <c:pt idx="474">
                  <c:v>0</c:v>
                </c:pt>
                <c:pt idx="475">
                  <c:v>-7.9999999999998295E-2</c:v>
                </c:pt>
                <c:pt idx="476">
                  <c:v>-9.0000000000003411E-2</c:v>
                </c:pt>
                <c:pt idx="477">
                  <c:v>8.00000000000054E-2</c:v>
                </c:pt>
                <c:pt idx="478">
                  <c:v>-0.48000000000000398</c:v>
                </c:pt>
                <c:pt idx="479">
                  <c:v>-0.46999999999999886</c:v>
                </c:pt>
                <c:pt idx="480">
                  <c:v>-0.56000000000000227</c:v>
                </c:pt>
                <c:pt idx="481">
                  <c:v>0.17000000000000171</c:v>
                </c:pt>
                <c:pt idx="482">
                  <c:v>0.34000000000000341</c:v>
                </c:pt>
                <c:pt idx="483">
                  <c:v>0.46999999999999886</c:v>
                </c:pt>
                <c:pt idx="484">
                  <c:v>0.30999999999999517</c:v>
                </c:pt>
                <c:pt idx="485">
                  <c:v>-0.47999999999999687</c:v>
                </c:pt>
                <c:pt idx="486">
                  <c:v>0.24000000000000199</c:v>
                </c:pt>
                <c:pt idx="487">
                  <c:v>0.14000000000000057</c:v>
                </c:pt>
                <c:pt idx="488">
                  <c:v>7.9999999999998295E-2</c:v>
                </c:pt>
                <c:pt idx="489">
                  <c:v>-0.16000000000000369</c:v>
                </c:pt>
                <c:pt idx="490">
                  <c:v>-0.14999999999999858</c:v>
                </c:pt>
                <c:pt idx="491">
                  <c:v>-7.9999999999998295E-2</c:v>
                </c:pt>
                <c:pt idx="492">
                  <c:v>0.39999999999999858</c:v>
                </c:pt>
                <c:pt idx="493">
                  <c:v>-0.22999999999999687</c:v>
                </c:pt>
                <c:pt idx="494">
                  <c:v>-0.14999999999999858</c:v>
                </c:pt>
                <c:pt idx="495">
                  <c:v>0.14999999999999858</c:v>
                </c:pt>
                <c:pt idx="496">
                  <c:v>0.39000000000000057</c:v>
                </c:pt>
                <c:pt idx="497">
                  <c:v>0</c:v>
                </c:pt>
                <c:pt idx="498">
                  <c:v>-1.0000000000005116E-2</c:v>
                </c:pt>
                <c:pt idx="499">
                  <c:v>-0.22999999999999687</c:v>
                </c:pt>
                <c:pt idx="500">
                  <c:v>0</c:v>
                </c:pt>
                <c:pt idx="501">
                  <c:v>-0.54999999999999716</c:v>
                </c:pt>
                <c:pt idx="502">
                  <c:v>-1.0000000000005116E-2</c:v>
                </c:pt>
                <c:pt idx="503">
                  <c:v>3.0000000000001137E-2</c:v>
                </c:pt>
                <c:pt idx="504">
                  <c:v>0</c:v>
                </c:pt>
                <c:pt idx="505">
                  <c:v>0</c:v>
                </c:pt>
                <c:pt idx="506">
                  <c:v>0.39999999999999858</c:v>
                </c:pt>
                <c:pt idx="507">
                  <c:v>-7.9999999999998295E-2</c:v>
                </c:pt>
                <c:pt idx="508">
                  <c:v>0.25</c:v>
                </c:pt>
                <c:pt idx="509">
                  <c:v>0.57000000000000028</c:v>
                </c:pt>
                <c:pt idx="510">
                  <c:v>0.41000000000000369</c:v>
                </c:pt>
                <c:pt idx="511">
                  <c:v>-0.53000000000000114</c:v>
                </c:pt>
                <c:pt idx="512">
                  <c:v>-0.10000000000000142</c:v>
                </c:pt>
                <c:pt idx="513">
                  <c:v>0.17000000000000171</c:v>
                </c:pt>
                <c:pt idx="514">
                  <c:v>0</c:v>
                </c:pt>
                <c:pt idx="515">
                  <c:v>-0.35999999999999943</c:v>
                </c:pt>
                <c:pt idx="516">
                  <c:v>0.29999999999999716</c:v>
                </c:pt>
                <c:pt idx="517">
                  <c:v>-0.42999999999999972</c:v>
                </c:pt>
                <c:pt idx="518">
                  <c:v>-4.9999999999997158E-2</c:v>
                </c:pt>
                <c:pt idx="519">
                  <c:v>0.34999999999999432</c:v>
                </c:pt>
                <c:pt idx="520">
                  <c:v>-0.28999999999999915</c:v>
                </c:pt>
                <c:pt idx="521">
                  <c:v>-0.30999999999999517</c:v>
                </c:pt>
                <c:pt idx="522">
                  <c:v>0.38999999999999346</c:v>
                </c:pt>
                <c:pt idx="523">
                  <c:v>-0.35999999999999943</c:v>
                </c:pt>
                <c:pt idx="524">
                  <c:v>0.3300000000000054</c:v>
                </c:pt>
                <c:pt idx="525">
                  <c:v>0.11999999999999744</c:v>
                </c:pt>
                <c:pt idx="526">
                  <c:v>-0.10999999999999943</c:v>
                </c:pt>
                <c:pt idx="527">
                  <c:v>-7.9999999999998295E-2</c:v>
                </c:pt>
                <c:pt idx="528">
                  <c:v>-6.0000000000002274E-2</c:v>
                </c:pt>
                <c:pt idx="529">
                  <c:v>-0.10999999999999943</c:v>
                </c:pt>
                <c:pt idx="530">
                  <c:v>0.14999999999999858</c:v>
                </c:pt>
                <c:pt idx="531">
                  <c:v>0</c:v>
                </c:pt>
                <c:pt idx="532">
                  <c:v>-0.32999999999999829</c:v>
                </c:pt>
                <c:pt idx="533">
                  <c:v>0.39000000000000057</c:v>
                </c:pt>
                <c:pt idx="534">
                  <c:v>-0.26000000000000512</c:v>
                </c:pt>
                <c:pt idx="535">
                  <c:v>-0.15999999999999659</c:v>
                </c:pt>
                <c:pt idx="536">
                  <c:v>-0.85999999999999943</c:v>
                </c:pt>
                <c:pt idx="537">
                  <c:v>0.35000000000000142</c:v>
                </c:pt>
                <c:pt idx="538">
                  <c:v>-0.39999999999999858</c:v>
                </c:pt>
                <c:pt idx="539">
                  <c:v>0.1699999999999946</c:v>
                </c:pt>
                <c:pt idx="540">
                  <c:v>0</c:v>
                </c:pt>
                <c:pt idx="541">
                  <c:v>0.19000000000000483</c:v>
                </c:pt>
                <c:pt idx="542">
                  <c:v>-1.0000000000005116E-2</c:v>
                </c:pt>
                <c:pt idx="543">
                  <c:v>-0.10999999999999943</c:v>
                </c:pt>
                <c:pt idx="544">
                  <c:v>2.0000000000003126E-2</c:v>
                </c:pt>
                <c:pt idx="545">
                  <c:v>-0.14999999999999858</c:v>
                </c:pt>
                <c:pt idx="546">
                  <c:v>0.37999999999999545</c:v>
                </c:pt>
                <c:pt idx="547">
                  <c:v>-0.42999999999999972</c:v>
                </c:pt>
                <c:pt idx="548">
                  <c:v>-0.11999999999999744</c:v>
                </c:pt>
                <c:pt idx="549">
                  <c:v>-0.50999999999999801</c:v>
                </c:pt>
                <c:pt idx="550">
                  <c:v>-0.14000000000000057</c:v>
                </c:pt>
                <c:pt idx="551">
                  <c:v>0.12999999999999545</c:v>
                </c:pt>
                <c:pt idx="552">
                  <c:v>-0.36999999999999744</c:v>
                </c:pt>
                <c:pt idx="553">
                  <c:v>0.10999999999999943</c:v>
                </c:pt>
                <c:pt idx="554">
                  <c:v>-0.14000000000000057</c:v>
                </c:pt>
                <c:pt idx="555">
                  <c:v>3.9999999999999147E-2</c:v>
                </c:pt>
                <c:pt idx="556">
                  <c:v>0.45000000000000284</c:v>
                </c:pt>
                <c:pt idx="557">
                  <c:v>-0.27000000000000313</c:v>
                </c:pt>
                <c:pt idx="558">
                  <c:v>3.0000000000001137E-2</c:v>
                </c:pt>
                <c:pt idx="559">
                  <c:v>-3.0000000000001137E-2</c:v>
                </c:pt>
                <c:pt idx="560">
                  <c:v>1.0000000000005116E-2</c:v>
                </c:pt>
                <c:pt idx="561">
                  <c:v>-2.0000000000003126E-2</c:v>
                </c:pt>
                <c:pt idx="562">
                  <c:v>0.10999999999999943</c:v>
                </c:pt>
                <c:pt idx="563">
                  <c:v>0.14000000000000057</c:v>
                </c:pt>
                <c:pt idx="564">
                  <c:v>2.0000000000003126E-2</c:v>
                </c:pt>
                <c:pt idx="565">
                  <c:v>-0.12000000000000455</c:v>
                </c:pt>
                <c:pt idx="566">
                  <c:v>7.0000000000000284E-2</c:v>
                </c:pt>
                <c:pt idx="567">
                  <c:v>0</c:v>
                </c:pt>
                <c:pt idx="568">
                  <c:v>0.30000000000000426</c:v>
                </c:pt>
                <c:pt idx="569">
                  <c:v>0.20999999999999375</c:v>
                </c:pt>
                <c:pt idx="570">
                  <c:v>0.37000000000000455</c:v>
                </c:pt>
                <c:pt idx="571">
                  <c:v>-6.0000000000002274E-2</c:v>
                </c:pt>
                <c:pt idx="572">
                  <c:v>-0.46999999999999886</c:v>
                </c:pt>
                <c:pt idx="573">
                  <c:v>4.9999999999997158E-2</c:v>
                </c:pt>
                <c:pt idx="574">
                  <c:v>-0.46000000000000085</c:v>
                </c:pt>
                <c:pt idx="575">
                  <c:v>-1.9999999999996021E-2</c:v>
                </c:pt>
                <c:pt idx="576">
                  <c:v>-0.10000000000000142</c:v>
                </c:pt>
                <c:pt idx="577">
                  <c:v>-8.9999999999996305E-2</c:v>
                </c:pt>
                <c:pt idx="578">
                  <c:v>0.18999999999999773</c:v>
                </c:pt>
                <c:pt idx="579">
                  <c:v>-0.24000000000000199</c:v>
                </c:pt>
                <c:pt idx="580">
                  <c:v>3.9999999999999147E-2</c:v>
                </c:pt>
                <c:pt idx="581">
                  <c:v>5.0000000000004263E-2</c:v>
                </c:pt>
                <c:pt idx="582">
                  <c:v>-6.0000000000002274E-2</c:v>
                </c:pt>
                <c:pt idx="583">
                  <c:v>-0.52000000000000313</c:v>
                </c:pt>
                <c:pt idx="584">
                  <c:v>-3.9999999999999147E-2</c:v>
                </c:pt>
                <c:pt idx="585">
                  <c:v>5.0000000000004263E-2</c:v>
                </c:pt>
                <c:pt idx="586">
                  <c:v>-0.10999999999999943</c:v>
                </c:pt>
                <c:pt idx="587">
                  <c:v>-0.76000000000000512</c:v>
                </c:pt>
                <c:pt idx="588">
                  <c:v>-0.23999999999999488</c:v>
                </c:pt>
                <c:pt idx="589">
                  <c:v>0.19999999999999574</c:v>
                </c:pt>
                <c:pt idx="590">
                  <c:v>7.9999999999998295E-2</c:v>
                </c:pt>
                <c:pt idx="591">
                  <c:v>-0.35999999999999943</c:v>
                </c:pt>
                <c:pt idx="592">
                  <c:v>6.0000000000002274E-2</c:v>
                </c:pt>
                <c:pt idx="593">
                  <c:v>0.53999999999999915</c:v>
                </c:pt>
                <c:pt idx="594">
                  <c:v>3.9999999999999147E-2</c:v>
                </c:pt>
                <c:pt idx="595">
                  <c:v>-3.9999999999999147E-2</c:v>
                </c:pt>
                <c:pt idx="596">
                  <c:v>0.25999999999999801</c:v>
                </c:pt>
                <c:pt idx="597">
                  <c:v>-9.9999999999980105E-3</c:v>
                </c:pt>
                <c:pt idx="598">
                  <c:v>0.17000000000000171</c:v>
                </c:pt>
                <c:pt idx="599">
                  <c:v>2.0000000000003126E-2</c:v>
                </c:pt>
                <c:pt idx="600">
                  <c:v>-0.10000000000000142</c:v>
                </c:pt>
                <c:pt idx="601">
                  <c:v>-7.0000000000000284E-2</c:v>
                </c:pt>
                <c:pt idx="602">
                  <c:v>9.9999999999980105E-3</c:v>
                </c:pt>
                <c:pt idx="603">
                  <c:v>0</c:v>
                </c:pt>
                <c:pt idx="604">
                  <c:v>0.14000000000000057</c:v>
                </c:pt>
                <c:pt idx="605">
                  <c:v>-0.13000000000000256</c:v>
                </c:pt>
                <c:pt idx="606">
                  <c:v>0.45000000000000284</c:v>
                </c:pt>
                <c:pt idx="607">
                  <c:v>0.51999999999999602</c:v>
                </c:pt>
                <c:pt idx="608">
                  <c:v>0.16000000000000369</c:v>
                </c:pt>
                <c:pt idx="609">
                  <c:v>-3.9999999999999147E-2</c:v>
                </c:pt>
                <c:pt idx="610">
                  <c:v>-0.18999999999999773</c:v>
                </c:pt>
                <c:pt idx="611">
                  <c:v>0.13999999999999346</c:v>
                </c:pt>
                <c:pt idx="612">
                  <c:v>-8.9999999999996305E-2</c:v>
                </c:pt>
                <c:pt idx="613">
                  <c:v>0</c:v>
                </c:pt>
                <c:pt idx="614">
                  <c:v>-3.0000000000001137E-2</c:v>
                </c:pt>
                <c:pt idx="615">
                  <c:v>6.0000000000002274E-2</c:v>
                </c:pt>
                <c:pt idx="616">
                  <c:v>-0.13000000000000256</c:v>
                </c:pt>
                <c:pt idx="617">
                  <c:v>2.0000000000003126E-2</c:v>
                </c:pt>
                <c:pt idx="618">
                  <c:v>-1.0000000000005116E-2</c:v>
                </c:pt>
                <c:pt idx="619">
                  <c:v>-0.35999999999999943</c:v>
                </c:pt>
                <c:pt idx="620">
                  <c:v>5.0000000000004263E-2</c:v>
                </c:pt>
                <c:pt idx="621">
                  <c:v>0.27299999999999613</c:v>
                </c:pt>
                <c:pt idx="622">
                  <c:v>-0.23299999999999699</c:v>
                </c:pt>
                <c:pt idx="623">
                  <c:v>-3.0000000000001137E-2</c:v>
                </c:pt>
                <c:pt idx="624">
                  <c:v>0.43999999999999773</c:v>
                </c:pt>
                <c:pt idx="625">
                  <c:v>-0.10999999999999943</c:v>
                </c:pt>
                <c:pt idx="626">
                  <c:v>3.0000000000001137E-2</c:v>
                </c:pt>
                <c:pt idx="627">
                  <c:v>3.9999999999999147E-2</c:v>
                </c:pt>
                <c:pt idx="628">
                  <c:v>-3.0000000000001137E-2</c:v>
                </c:pt>
                <c:pt idx="629">
                  <c:v>0.23000000000000398</c:v>
                </c:pt>
                <c:pt idx="630">
                  <c:v>-2.0000000000003126E-2</c:v>
                </c:pt>
                <c:pt idx="631">
                  <c:v>-8.9999999999996305E-2</c:v>
                </c:pt>
                <c:pt idx="632">
                  <c:v>-8.00000000000054E-2</c:v>
                </c:pt>
                <c:pt idx="633">
                  <c:v>-0.15999999999999659</c:v>
                </c:pt>
                <c:pt idx="634">
                  <c:v>0.10999999999999943</c:v>
                </c:pt>
                <c:pt idx="635">
                  <c:v>-7.0000000000000284E-2</c:v>
                </c:pt>
                <c:pt idx="636">
                  <c:v>9.0000000000003411E-2</c:v>
                </c:pt>
                <c:pt idx="637">
                  <c:v>-1.0000000000005116E-2</c:v>
                </c:pt>
                <c:pt idx="638">
                  <c:v>0.28000000000000114</c:v>
                </c:pt>
                <c:pt idx="639">
                  <c:v>0.14999999999999858</c:v>
                </c:pt>
                <c:pt idx="640">
                  <c:v>0.65000000000000568</c:v>
                </c:pt>
                <c:pt idx="641">
                  <c:v>-0.26000000000000512</c:v>
                </c:pt>
                <c:pt idx="642">
                  <c:v>0.10999999999999943</c:v>
                </c:pt>
                <c:pt idx="643">
                  <c:v>0.20000000000000284</c:v>
                </c:pt>
                <c:pt idx="644">
                  <c:v>-4.9999999999997158E-2</c:v>
                </c:pt>
                <c:pt idx="645">
                  <c:v>-2.0000000000003126E-2</c:v>
                </c:pt>
                <c:pt idx="646">
                  <c:v>-9.9999999999980105E-3</c:v>
                </c:pt>
                <c:pt idx="647">
                  <c:v>-7.9999999999998295E-2</c:v>
                </c:pt>
                <c:pt idx="648">
                  <c:v>0.12999999999999545</c:v>
                </c:pt>
                <c:pt idx="649">
                  <c:v>-0.44999999999999574</c:v>
                </c:pt>
                <c:pt idx="650">
                  <c:v>0</c:v>
                </c:pt>
                <c:pt idx="651">
                  <c:v>0</c:v>
                </c:pt>
                <c:pt idx="652">
                  <c:v>-0.10000000000000142</c:v>
                </c:pt>
                <c:pt idx="653">
                  <c:v>-9.0000000000003411E-2</c:v>
                </c:pt>
                <c:pt idx="654">
                  <c:v>-1.9999999999996021E-2</c:v>
                </c:pt>
                <c:pt idx="655">
                  <c:v>-9.0000000000003411E-2</c:v>
                </c:pt>
                <c:pt idx="656">
                  <c:v>9.0000000000003411E-2</c:v>
                </c:pt>
                <c:pt idx="657">
                  <c:v>-0.13000000000000256</c:v>
                </c:pt>
                <c:pt idx="658">
                  <c:v>2.0000000000003126E-2</c:v>
                </c:pt>
                <c:pt idx="659">
                  <c:v>5.9999999999995168E-2</c:v>
                </c:pt>
                <c:pt idx="660">
                  <c:v>1</c:v>
                </c:pt>
                <c:pt idx="661">
                  <c:v>-0.82000000000000028</c:v>
                </c:pt>
                <c:pt idx="662">
                  <c:v>-0.28000000000000114</c:v>
                </c:pt>
                <c:pt idx="663">
                  <c:v>-2.9999999999994031E-2</c:v>
                </c:pt>
                <c:pt idx="664">
                  <c:v>-0.12000000000000455</c:v>
                </c:pt>
                <c:pt idx="665">
                  <c:v>3.0000000000001137E-2</c:v>
                </c:pt>
                <c:pt idx="666">
                  <c:v>0.31000000000000227</c:v>
                </c:pt>
                <c:pt idx="667">
                  <c:v>0.35000000000000142</c:v>
                </c:pt>
                <c:pt idx="668">
                  <c:v>-2.0000000000003126E-2</c:v>
                </c:pt>
                <c:pt idx="669">
                  <c:v>2.0000000000003126E-2</c:v>
                </c:pt>
                <c:pt idx="670">
                  <c:v>7.9999999999998295E-2</c:v>
                </c:pt>
                <c:pt idx="671">
                  <c:v>3.0000000000001137E-2</c:v>
                </c:pt>
                <c:pt idx="672">
                  <c:v>-0.16000000000000369</c:v>
                </c:pt>
                <c:pt idx="673">
                  <c:v>-0.11999999999999744</c:v>
                </c:pt>
                <c:pt idx="674">
                  <c:v>1.9999999999996021E-2</c:v>
                </c:pt>
                <c:pt idx="675">
                  <c:v>0.13000000000000256</c:v>
                </c:pt>
                <c:pt idx="676">
                  <c:v>0.10999999999999943</c:v>
                </c:pt>
                <c:pt idx="677">
                  <c:v>-0.10999999999999943</c:v>
                </c:pt>
                <c:pt idx="678">
                  <c:v>0.39999999999999858</c:v>
                </c:pt>
                <c:pt idx="679">
                  <c:v>-0.18999999999999773</c:v>
                </c:pt>
                <c:pt idx="680">
                  <c:v>0.39000000000000057</c:v>
                </c:pt>
                <c:pt idx="681">
                  <c:v>0.39000000000000057</c:v>
                </c:pt>
                <c:pt idx="682">
                  <c:v>-0.21000000000000085</c:v>
                </c:pt>
                <c:pt idx="683">
                  <c:v>-0.10000000000000142</c:v>
                </c:pt>
                <c:pt idx="684">
                  <c:v>0.20000000000000284</c:v>
                </c:pt>
                <c:pt idx="685">
                  <c:v>-0.13000000000000256</c:v>
                </c:pt>
                <c:pt idx="686">
                  <c:v>-0.39999999999999858</c:v>
                </c:pt>
                <c:pt idx="687">
                  <c:v>0.10000000000000142</c:v>
                </c:pt>
                <c:pt idx="688">
                  <c:v>-0.46000000000000085</c:v>
                </c:pt>
                <c:pt idx="689">
                  <c:v>0.35000000000000142</c:v>
                </c:pt>
                <c:pt idx="690">
                  <c:v>0.10999999999999943</c:v>
                </c:pt>
                <c:pt idx="691">
                  <c:v>3.9999999999999147E-2</c:v>
                </c:pt>
                <c:pt idx="692">
                  <c:v>0.37999999999999545</c:v>
                </c:pt>
                <c:pt idx="693">
                  <c:v>-0.33999999999999631</c:v>
                </c:pt>
                <c:pt idx="694">
                  <c:v>-0.25999999999999801</c:v>
                </c:pt>
                <c:pt idx="695">
                  <c:v>-6.0000000000002274E-2</c:v>
                </c:pt>
                <c:pt idx="696">
                  <c:v>3.9999999999999147E-2</c:v>
                </c:pt>
                <c:pt idx="697">
                  <c:v>-2.0000000000003126E-2</c:v>
                </c:pt>
                <c:pt idx="698">
                  <c:v>0</c:v>
                </c:pt>
                <c:pt idx="699">
                  <c:v>0.12000000000000455</c:v>
                </c:pt>
                <c:pt idx="700">
                  <c:v>-0.10999999999999943</c:v>
                </c:pt>
                <c:pt idx="701">
                  <c:v>3.0000000000001137E-2</c:v>
                </c:pt>
                <c:pt idx="702">
                  <c:v>0.21999999999999886</c:v>
                </c:pt>
                <c:pt idx="703">
                  <c:v>1.9999999999996021E-2</c:v>
                </c:pt>
                <c:pt idx="704">
                  <c:v>-5.9999999999995168E-2</c:v>
                </c:pt>
                <c:pt idx="705">
                  <c:v>0</c:v>
                </c:pt>
                <c:pt idx="706">
                  <c:v>0.10999999999999943</c:v>
                </c:pt>
                <c:pt idx="707">
                  <c:v>-3.9999999999999147E-2</c:v>
                </c:pt>
                <c:pt idx="708">
                  <c:v>4.9999999999997158E-2</c:v>
                </c:pt>
                <c:pt idx="709">
                  <c:v>2.0000000000003126E-2</c:v>
                </c:pt>
                <c:pt idx="710">
                  <c:v>-0.12000000000000455</c:v>
                </c:pt>
                <c:pt idx="711">
                  <c:v>0.14999999999999858</c:v>
                </c:pt>
                <c:pt idx="712">
                  <c:v>0.15000000000000568</c:v>
                </c:pt>
                <c:pt idx="713">
                  <c:v>0.11999999999999744</c:v>
                </c:pt>
                <c:pt idx="714">
                  <c:v>-0.10000000000000142</c:v>
                </c:pt>
                <c:pt idx="715">
                  <c:v>0.25999999999999801</c:v>
                </c:pt>
                <c:pt idx="716">
                  <c:v>-5.9999999999995168E-2</c:v>
                </c:pt>
                <c:pt idx="717">
                  <c:v>-0.16000000000000369</c:v>
                </c:pt>
                <c:pt idx="718">
                  <c:v>9.0000000000003411E-2</c:v>
                </c:pt>
                <c:pt idx="719">
                  <c:v>3.9999999999999147E-2</c:v>
                </c:pt>
                <c:pt idx="720">
                  <c:v>-0.10999999999999943</c:v>
                </c:pt>
                <c:pt idx="721">
                  <c:v>0.42000000000000171</c:v>
                </c:pt>
                <c:pt idx="722">
                  <c:v>-0.26000000000000512</c:v>
                </c:pt>
                <c:pt idx="723">
                  <c:v>-0.14000000000000057</c:v>
                </c:pt>
                <c:pt idx="724">
                  <c:v>5.0000000000004263E-2</c:v>
                </c:pt>
                <c:pt idx="725">
                  <c:v>-7.0000000000000284E-2</c:v>
                </c:pt>
                <c:pt idx="726">
                  <c:v>0.11999999999999744</c:v>
                </c:pt>
                <c:pt idx="727">
                  <c:v>-7.9999999999998295E-2</c:v>
                </c:pt>
                <c:pt idx="728">
                  <c:v>4.9999999999997158E-2</c:v>
                </c:pt>
                <c:pt idx="729">
                  <c:v>0.23000000000000398</c:v>
                </c:pt>
                <c:pt idx="730">
                  <c:v>0.35999999999999943</c:v>
                </c:pt>
                <c:pt idx="731">
                  <c:v>6.0000000000002274E-2</c:v>
                </c:pt>
                <c:pt idx="732">
                  <c:v>0.63999999999999346</c:v>
                </c:pt>
                <c:pt idx="733">
                  <c:v>0.49000000000000199</c:v>
                </c:pt>
                <c:pt idx="734">
                  <c:v>-0.12999999999999545</c:v>
                </c:pt>
                <c:pt idx="735">
                  <c:v>-0.54000000000000625</c:v>
                </c:pt>
                <c:pt idx="736">
                  <c:v>0.26000000000000512</c:v>
                </c:pt>
                <c:pt idx="737">
                  <c:v>-2.0000000000003126E-2</c:v>
                </c:pt>
                <c:pt idx="738">
                  <c:v>0.17999999999999972</c:v>
                </c:pt>
                <c:pt idx="739">
                  <c:v>0.14999999999999858</c:v>
                </c:pt>
                <c:pt idx="740">
                  <c:v>0.12000000000000455</c:v>
                </c:pt>
                <c:pt idx="741">
                  <c:v>-0.28999999999999915</c:v>
                </c:pt>
                <c:pt idx="742">
                  <c:v>-0.34000000000000341</c:v>
                </c:pt>
                <c:pt idx="743">
                  <c:v>0.23000000000000398</c:v>
                </c:pt>
                <c:pt idx="744">
                  <c:v>7.0000000000000284E-2</c:v>
                </c:pt>
                <c:pt idx="745">
                  <c:v>0.22999999999999687</c:v>
                </c:pt>
                <c:pt idx="746">
                  <c:v>-0.29999999999999716</c:v>
                </c:pt>
                <c:pt idx="747">
                  <c:v>-0.60000000000000142</c:v>
                </c:pt>
                <c:pt idx="748">
                  <c:v>-0.32999999999999829</c:v>
                </c:pt>
                <c:pt idx="749">
                  <c:v>-0.25</c:v>
                </c:pt>
                <c:pt idx="750">
                  <c:v>-0.12000000000000455</c:v>
                </c:pt>
                <c:pt idx="751">
                  <c:v>0.12000000000000455</c:v>
                </c:pt>
                <c:pt idx="752">
                  <c:v>-3.0000000000001137E-2</c:v>
                </c:pt>
                <c:pt idx="753">
                  <c:v>-0.19000000000000483</c:v>
                </c:pt>
                <c:pt idx="754">
                  <c:v>-0.22999999999999687</c:v>
                </c:pt>
                <c:pt idx="755">
                  <c:v>-9.0000000000003411E-2</c:v>
                </c:pt>
                <c:pt idx="756">
                  <c:v>-0.22999999999999687</c:v>
                </c:pt>
                <c:pt idx="757">
                  <c:v>0.14000000000000057</c:v>
                </c:pt>
                <c:pt idx="758">
                  <c:v>0</c:v>
                </c:pt>
                <c:pt idx="759">
                  <c:v>-0.11999999999999744</c:v>
                </c:pt>
                <c:pt idx="760">
                  <c:v>0</c:v>
                </c:pt>
                <c:pt idx="761">
                  <c:v>0.59999999999999432</c:v>
                </c:pt>
                <c:pt idx="762">
                  <c:v>7.0000000000000284E-2</c:v>
                </c:pt>
                <c:pt idx="763">
                  <c:v>-0.32999999999999829</c:v>
                </c:pt>
                <c:pt idx="764">
                  <c:v>-9.9999999999980105E-3</c:v>
                </c:pt>
                <c:pt idx="765">
                  <c:v>5.9999999999995168E-2</c:v>
                </c:pt>
                <c:pt idx="766">
                  <c:v>0</c:v>
                </c:pt>
                <c:pt idx="767">
                  <c:v>-2.9999999999994031E-2</c:v>
                </c:pt>
                <c:pt idx="768">
                  <c:v>0.39999999999999858</c:v>
                </c:pt>
                <c:pt idx="769">
                  <c:v>0.22999999999999687</c:v>
                </c:pt>
                <c:pt idx="770">
                  <c:v>7.9999999999998295E-2</c:v>
                </c:pt>
                <c:pt idx="771">
                  <c:v>-0.10999999999999943</c:v>
                </c:pt>
                <c:pt idx="772">
                  <c:v>-0.25999999999999801</c:v>
                </c:pt>
                <c:pt idx="773">
                  <c:v>0.10000000000000142</c:v>
                </c:pt>
                <c:pt idx="774">
                  <c:v>0.10999999999999943</c:v>
                </c:pt>
                <c:pt idx="775">
                  <c:v>-0.17000000000000171</c:v>
                </c:pt>
                <c:pt idx="776">
                  <c:v>0.10999999999999943</c:v>
                </c:pt>
                <c:pt idx="777">
                  <c:v>-3.9999999999999147E-2</c:v>
                </c:pt>
                <c:pt idx="778">
                  <c:v>-7.9999999999998295E-2</c:v>
                </c:pt>
                <c:pt idx="779">
                  <c:v>-0.22999999999999687</c:v>
                </c:pt>
                <c:pt idx="780">
                  <c:v>-0.10000000000000142</c:v>
                </c:pt>
                <c:pt idx="781">
                  <c:v>-7.0000000000000284E-2</c:v>
                </c:pt>
                <c:pt idx="782">
                  <c:v>0.19999999999999574</c:v>
                </c:pt>
                <c:pt idx="783">
                  <c:v>-0.10999999999999943</c:v>
                </c:pt>
                <c:pt idx="784">
                  <c:v>0.53999999999999915</c:v>
                </c:pt>
                <c:pt idx="785">
                  <c:v>-3.9999999999999147E-2</c:v>
                </c:pt>
                <c:pt idx="786">
                  <c:v>0.19000000000000483</c:v>
                </c:pt>
                <c:pt idx="787">
                  <c:v>0.21999999999999886</c:v>
                </c:pt>
                <c:pt idx="788">
                  <c:v>3.9999999999999147E-2</c:v>
                </c:pt>
                <c:pt idx="789">
                  <c:v>4.9999999999997158E-2</c:v>
                </c:pt>
                <c:pt idx="790">
                  <c:v>-0.32000000000000028</c:v>
                </c:pt>
                <c:pt idx="791">
                  <c:v>0.62000000000000455</c:v>
                </c:pt>
                <c:pt idx="792">
                  <c:v>-0.26000000000000512</c:v>
                </c:pt>
                <c:pt idx="793">
                  <c:v>-0.15999999999999659</c:v>
                </c:pt>
                <c:pt idx="794">
                  <c:v>4.9999999999997158E-2</c:v>
                </c:pt>
                <c:pt idx="795">
                  <c:v>-0.12999999999999545</c:v>
                </c:pt>
                <c:pt idx="796">
                  <c:v>-9.0000000000003411E-2</c:v>
                </c:pt>
                <c:pt idx="797">
                  <c:v>-0.25</c:v>
                </c:pt>
                <c:pt idx="798">
                  <c:v>0.17999999999999972</c:v>
                </c:pt>
                <c:pt idx="799">
                  <c:v>-4.9999999999997158E-2</c:v>
                </c:pt>
                <c:pt idx="800">
                  <c:v>0.47999999999999687</c:v>
                </c:pt>
                <c:pt idx="801">
                  <c:v>-0.32999999999999829</c:v>
                </c:pt>
                <c:pt idx="802">
                  <c:v>2.0000000000003126E-2</c:v>
                </c:pt>
                <c:pt idx="803">
                  <c:v>-0.21000000000000085</c:v>
                </c:pt>
                <c:pt idx="804">
                  <c:v>-0.17000000000000171</c:v>
                </c:pt>
                <c:pt idx="805">
                  <c:v>-9.9999999999980105E-3</c:v>
                </c:pt>
                <c:pt idx="806">
                  <c:v>-0.14000000000000057</c:v>
                </c:pt>
                <c:pt idx="807">
                  <c:v>0.1699999999999946</c:v>
                </c:pt>
                <c:pt idx="808">
                  <c:v>7.0000000000000284E-2</c:v>
                </c:pt>
                <c:pt idx="809">
                  <c:v>-9.9999999999980105E-3</c:v>
                </c:pt>
                <c:pt idx="810">
                  <c:v>-3.9999999999999147E-2</c:v>
                </c:pt>
                <c:pt idx="811">
                  <c:v>3.0000000000001137E-2</c:v>
                </c:pt>
                <c:pt idx="812">
                  <c:v>0.17000000000000171</c:v>
                </c:pt>
                <c:pt idx="813">
                  <c:v>-0.13000000000000256</c:v>
                </c:pt>
                <c:pt idx="814">
                  <c:v>9.0000000000003411E-2</c:v>
                </c:pt>
                <c:pt idx="815">
                  <c:v>-6.0000000000002274E-2</c:v>
                </c:pt>
                <c:pt idx="816">
                  <c:v>0.19999999999999574</c:v>
                </c:pt>
                <c:pt idx="817">
                  <c:v>0.59000000000000341</c:v>
                </c:pt>
                <c:pt idx="818">
                  <c:v>-0.14999999999999858</c:v>
                </c:pt>
                <c:pt idx="819">
                  <c:v>3.9999999999999147E-2</c:v>
                </c:pt>
                <c:pt idx="820">
                  <c:v>0.31000000000000227</c:v>
                </c:pt>
                <c:pt idx="821">
                  <c:v>0.27999999999999403</c:v>
                </c:pt>
                <c:pt idx="822">
                  <c:v>-0.20999999999999375</c:v>
                </c:pt>
                <c:pt idx="823">
                  <c:v>-0.29000000000000625</c:v>
                </c:pt>
                <c:pt idx="824">
                  <c:v>0.3300000000000054</c:v>
                </c:pt>
                <c:pt idx="825">
                  <c:v>0.19999999999999574</c:v>
                </c:pt>
                <c:pt idx="826">
                  <c:v>5.0000000000004263E-2</c:v>
                </c:pt>
                <c:pt idx="827">
                  <c:v>9.9999999999980105E-3</c:v>
                </c:pt>
                <c:pt idx="828">
                  <c:v>-0.32999999999999829</c:v>
                </c:pt>
                <c:pt idx="829">
                  <c:v>0.25999999999999801</c:v>
                </c:pt>
                <c:pt idx="830">
                  <c:v>0.50999999999999801</c:v>
                </c:pt>
                <c:pt idx="831">
                  <c:v>-0.35000000000000142</c:v>
                </c:pt>
                <c:pt idx="832">
                  <c:v>0.23000000000000398</c:v>
                </c:pt>
                <c:pt idx="833">
                  <c:v>0.22999999999999687</c:v>
                </c:pt>
                <c:pt idx="834">
                  <c:v>-0.30999999999999517</c:v>
                </c:pt>
                <c:pt idx="835">
                  <c:v>-0.41000000000000369</c:v>
                </c:pt>
                <c:pt idx="836">
                  <c:v>-0.10999999999999943</c:v>
                </c:pt>
                <c:pt idx="837">
                  <c:v>0.29999999999999716</c:v>
                </c:pt>
                <c:pt idx="838">
                  <c:v>0.14000000000000057</c:v>
                </c:pt>
                <c:pt idx="839">
                  <c:v>-4.9999999999997158E-2</c:v>
                </c:pt>
                <c:pt idx="840">
                  <c:v>-0.24000000000000199</c:v>
                </c:pt>
                <c:pt idx="841">
                  <c:v>-7.9999999999998295E-2</c:v>
                </c:pt>
                <c:pt idx="842">
                  <c:v>0.43999999999999773</c:v>
                </c:pt>
                <c:pt idx="843">
                  <c:v>5.0000000000004263E-2</c:v>
                </c:pt>
                <c:pt idx="844">
                  <c:v>-9.0000000000003411E-2</c:v>
                </c:pt>
                <c:pt idx="845">
                  <c:v>-0.11999999999999744</c:v>
                </c:pt>
                <c:pt idx="846">
                  <c:v>-0.11999999999999744</c:v>
                </c:pt>
                <c:pt idx="847">
                  <c:v>0.12999999999999545</c:v>
                </c:pt>
                <c:pt idx="848">
                  <c:v>0.27000000000000313</c:v>
                </c:pt>
                <c:pt idx="849">
                  <c:v>-3.0000000000001137E-2</c:v>
                </c:pt>
                <c:pt idx="850">
                  <c:v>-0.20000000000000284</c:v>
                </c:pt>
                <c:pt idx="851">
                  <c:v>0.27000000000000313</c:v>
                </c:pt>
                <c:pt idx="852">
                  <c:v>-7.0000000000000284E-2</c:v>
                </c:pt>
                <c:pt idx="853">
                  <c:v>-0.14999999999999858</c:v>
                </c:pt>
                <c:pt idx="854">
                  <c:v>0.11999999999999744</c:v>
                </c:pt>
                <c:pt idx="855">
                  <c:v>8.9999999999996305E-2</c:v>
                </c:pt>
                <c:pt idx="856">
                  <c:v>1.0000000000005116E-2</c:v>
                </c:pt>
                <c:pt idx="857">
                  <c:v>0.17999999999999261</c:v>
                </c:pt>
                <c:pt idx="858">
                  <c:v>-6.9999999999993179E-2</c:v>
                </c:pt>
                <c:pt idx="859">
                  <c:v>-0.52000000000000313</c:v>
                </c:pt>
                <c:pt idx="860">
                  <c:v>-0.18999999999999773</c:v>
                </c:pt>
                <c:pt idx="861">
                  <c:v>7.9999999999998295E-2</c:v>
                </c:pt>
                <c:pt idx="862">
                  <c:v>6.0000000000002274E-2</c:v>
                </c:pt>
                <c:pt idx="863">
                  <c:v>-3.0000000000001137E-2</c:v>
                </c:pt>
                <c:pt idx="864">
                  <c:v>-3.9999999999999147E-2</c:v>
                </c:pt>
                <c:pt idx="865">
                  <c:v>3.9999999999999147E-2</c:v>
                </c:pt>
                <c:pt idx="866">
                  <c:v>0.18999999999999773</c:v>
                </c:pt>
                <c:pt idx="867">
                  <c:v>-0.13999999999999346</c:v>
                </c:pt>
                <c:pt idx="868">
                  <c:v>-4.0000000000006253E-2</c:v>
                </c:pt>
                <c:pt idx="869">
                  <c:v>-0.18999999999999773</c:v>
                </c:pt>
                <c:pt idx="870">
                  <c:v>-0.11999999999999744</c:v>
                </c:pt>
                <c:pt idx="871">
                  <c:v>0.26999999999999602</c:v>
                </c:pt>
                <c:pt idx="872">
                  <c:v>-3.9999999999999147E-2</c:v>
                </c:pt>
                <c:pt idx="873">
                  <c:v>-0.15999999999999659</c:v>
                </c:pt>
                <c:pt idx="874">
                  <c:v>1.9999999999996021E-2</c:v>
                </c:pt>
                <c:pt idx="875">
                  <c:v>0.10000000000000142</c:v>
                </c:pt>
                <c:pt idx="876">
                  <c:v>-0.15999999999999659</c:v>
                </c:pt>
                <c:pt idx="877">
                  <c:v>0.20999999999999375</c:v>
                </c:pt>
                <c:pt idx="878">
                  <c:v>-4.9999999999997158E-2</c:v>
                </c:pt>
                <c:pt idx="879">
                  <c:v>2.0000000000003126E-2</c:v>
                </c:pt>
                <c:pt idx="880">
                  <c:v>0.15999999999999659</c:v>
                </c:pt>
                <c:pt idx="881">
                  <c:v>-3.9999999999999147E-2</c:v>
                </c:pt>
                <c:pt idx="882">
                  <c:v>3.0000000000001137E-2</c:v>
                </c:pt>
                <c:pt idx="883">
                  <c:v>0.25999999999999801</c:v>
                </c:pt>
                <c:pt idx="884">
                  <c:v>0.18000000000000682</c:v>
                </c:pt>
                <c:pt idx="885">
                  <c:v>0.19999999999998863</c:v>
                </c:pt>
                <c:pt idx="886">
                  <c:v>-0.47999999999999687</c:v>
                </c:pt>
                <c:pt idx="887">
                  <c:v>7.0000000000000284E-2</c:v>
                </c:pt>
                <c:pt idx="888">
                  <c:v>0.26000000000000512</c:v>
                </c:pt>
                <c:pt idx="889">
                  <c:v>-0.22000000000000597</c:v>
                </c:pt>
                <c:pt idx="890">
                  <c:v>0.12000000000000455</c:v>
                </c:pt>
                <c:pt idx="891">
                  <c:v>-0.28000000000000114</c:v>
                </c:pt>
                <c:pt idx="892">
                  <c:v>1.9999999999996021E-2</c:v>
                </c:pt>
                <c:pt idx="893">
                  <c:v>-5.9999999999995168E-2</c:v>
                </c:pt>
                <c:pt idx="894">
                  <c:v>7.0000000000000284E-2</c:v>
                </c:pt>
                <c:pt idx="895">
                  <c:v>3.0000000000001137E-2</c:v>
                </c:pt>
                <c:pt idx="896">
                  <c:v>0.55999999999999517</c:v>
                </c:pt>
                <c:pt idx="897">
                  <c:v>0.46999999999999886</c:v>
                </c:pt>
                <c:pt idx="898">
                  <c:v>0.46999999999999886</c:v>
                </c:pt>
                <c:pt idx="899">
                  <c:v>-0.25</c:v>
                </c:pt>
                <c:pt idx="900">
                  <c:v>0.37000000000000455</c:v>
                </c:pt>
                <c:pt idx="901">
                  <c:v>4.9999999999997158E-2</c:v>
                </c:pt>
                <c:pt idx="902">
                  <c:v>-0.26999999999999602</c:v>
                </c:pt>
                <c:pt idx="903">
                  <c:v>0.31999999999999318</c:v>
                </c:pt>
                <c:pt idx="904">
                  <c:v>0.53000000000000114</c:v>
                </c:pt>
                <c:pt idx="905">
                  <c:v>0.78000000000000114</c:v>
                </c:pt>
                <c:pt idx="906">
                  <c:v>-0.73000000000000398</c:v>
                </c:pt>
                <c:pt idx="907">
                  <c:v>4.0000000000006253E-2</c:v>
                </c:pt>
                <c:pt idx="908">
                  <c:v>-0.12000000000000455</c:v>
                </c:pt>
                <c:pt idx="909">
                  <c:v>0.15000000000000568</c:v>
                </c:pt>
              </c:numCache>
            </c:numRef>
          </c:xVal>
          <c:yVal>
            <c:numRef>
              <c:f>Scatterplot!ScatterY_454D0</c:f>
              <c:numCache>
                <c:formatCode>General</c:formatCode>
                <c:ptCount val="910"/>
                <c:pt idx="0">
                  <c:v>1.0000000000065512E-4</c:v>
                </c:pt>
                <c:pt idx="1">
                  <c:v>7.2000000000000952E-3</c:v>
                </c:pt>
                <c:pt idx="2">
                  <c:v>7.499999999999396E-3</c:v>
                </c:pt>
                <c:pt idx="3">
                  <c:v>5.5000000000005045E-3</c:v>
                </c:pt>
                <c:pt idx="4">
                  <c:v>-2.0000000000042206E-4</c:v>
                </c:pt>
                <c:pt idx="5">
                  <c:v>7.9999999999991189E-4</c:v>
                </c:pt>
                <c:pt idx="6">
                  <c:v>2.8000000000005798E-3</c:v>
                </c:pt>
                <c:pt idx="7">
                  <c:v>-1.1200000000000543E-2</c:v>
                </c:pt>
                <c:pt idx="8">
                  <c:v>7.1000000000003283E-3</c:v>
                </c:pt>
                <c:pt idx="9">
                  <c:v>-2.6999999999999247E-3</c:v>
                </c:pt>
                <c:pt idx="10">
                  <c:v>5.3000000000000824E-3</c:v>
                </c:pt>
                <c:pt idx="11">
                  <c:v>1.6799999999999926E-2</c:v>
                </c:pt>
                <c:pt idx="12">
                  <c:v>9.9999999999944578E-4</c:v>
                </c:pt>
                <c:pt idx="13">
                  <c:v>-1.9999999999997797E-3</c:v>
                </c:pt>
                <c:pt idx="14">
                  <c:v>-9.9999999999944578E-4</c:v>
                </c:pt>
                <c:pt idx="15">
                  <c:v>9.9999999999944578E-4</c:v>
                </c:pt>
                <c:pt idx="16">
                  <c:v>1.000000000000334E-3</c:v>
                </c:pt>
                <c:pt idx="17">
                  <c:v>-1.9999999999997797E-3</c:v>
                </c:pt>
                <c:pt idx="18">
                  <c:v>-2.3000000000000576E-2</c:v>
                </c:pt>
                <c:pt idx="19">
                  <c:v>-3.9999999999995595E-4</c:v>
                </c:pt>
                <c:pt idx="20">
                  <c:v>-5.8999999999995723E-3</c:v>
                </c:pt>
                <c:pt idx="21">
                  <c:v>9.9999999999944578E-4</c:v>
                </c:pt>
                <c:pt idx="22">
                  <c:v>9.3000000000005301E-3</c:v>
                </c:pt>
                <c:pt idx="23">
                  <c:v>-7.4000000000005173E-3</c:v>
                </c:pt>
                <c:pt idx="24">
                  <c:v>-1.0799999999999699E-2</c:v>
                </c:pt>
                <c:pt idx="25">
                  <c:v>8.9999999999967883E-4</c:v>
                </c:pt>
                <c:pt idx="26">
                  <c:v>4.4000000000004036E-3</c:v>
                </c:pt>
                <c:pt idx="27">
                  <c:v>-1.9000000000000128E-3</c:v>
                </c:pt>
                <c:pt idx="28">
                  <c:v>2.2999999999999687E-3</c:v>
                </c:pt>
                <c:pt idx="29">
                  <c:v>3.00000000000189E-4</c:v>
                </c:pt>
                <c:pt idx="30">
                  <c:v>1.5999999999998238E-3</c:v>
                </c:pt>
                <c:pt idx="31">
                  <c:v>-2.9000000000003467E-3</c:v>
                </c:pt>
                <c:pt idx="32">
                  <c:v>-2.4999999999995026E-3</c:v>
                </c:pt>
                <c:pt idx="33">
                  <c:v>0</c:v>
                </c:pt>
                <c:pt idx="34">
                  <c:v>1.9999999999997797E-3</c:v>
                </c:pt>
                <c:pt idx="35">
                  <c:v>-3.9999999999995595E-4</c:v>
                </c:pt>
                <c:pt idx="36">
                  <c:v>3.5999999999996035E-3</c:v>
                </c:pt>
                <c:pt idx="37">
                  <c:v>-2.2999999999999687E-3</c:v>
                </c:pt>
                <c:pt idx="38">
                  <c:v>-5.3999999999998494E-3</c:v>
                </c:pt>
                <c:pt idx="39">
                  <c:v>6.5999999999997172E-3</c:v>
                </c:pt>
                <c:pt idx="40">
                  <c:v>-1.9000000000000128E-3</c:v>
                </c:pt>
                <c:pt idx="41">
                  <c:v>8.4000000000008512E-3</c:v>
                </c:pt>
                <c:pt idx="42">
                  <c:v>1.5999999999998238E-3</c:v>
                </c:pt>
                <c:pt idx="43">
                  <c:v>1.5000000000000568E-3</c:v>
                </c:pt>
                <c:pt idx="44">
                  <c:v>6.1999999999997613E-3</c:v>
                </c:pt>
                <c:pt idx="45">
                  <c:v>-4.9999999999998934E-3</c:v>
                </c:pt>
                <c:pt idx="46">
                  <c:v>1.4899999999999913E-2</c:v>
                </c:pt>
                <c:pt idx="47">
                  <c:v>7.9999999999991189E-4</c:v>
                </c:pt>
                <c:pt idx="48">
                  <c:v>4.9000000000001265E-3</c:v>
                </c:pt>
                <c:pt idx="49">
                  <c:v>-3.3000000000003027E-3</c:v>
                </c:pt>
                <c:pt idx="50">
                  <c:v>-6.0000000000002274E-3</c:v>
                </c:pt>
                <c:pt idx="51">
                  <c:v>-3.0999999999998806E-3</c:v>
                </c:pt>
                <c:pt idx="52">
                  <c:v>1.1999999999998678E-3</c:v>
                </c:pt>
                <c:pt idx="53">
                  <c:v>2.3000000000008569E-3</c:v>
                </c:pt>
                <c:pt idx="54">
                  <c:v>-2.3600000000000065E-2</c:v>
                </c:pt>
                <c:pt idx="55">
                  <c:v>3.0999999999998806E-3</c:v>
                </c:pt>
                <c:pt idx="56">
                  <c:v>1.1800000000000033E-2</c:v>
                </c:pt>
                <c:pt idx="57">
                  <c:v>-7.8000000000004732E-3</c:v>
                </c:pt>
                <c:pt idx="58">
                  <c:v>-1.6999999999995907E-3</c:v>
                </c:pt>
                <c:pt idx="59">
                  <c:v>1.2999999999996348E-3</c:v>
                </c:pt>
                <c:pt idx="60">
                  <c:v>-8.199999999999541E-3</c:v>
                </c:pt>
                <c:pt idx="61">
                  <c:v>3.9999999999995595E-4</c:v>
                </c:pt>
                <c:pt idx="62">
                  <c:v>-3.9999999999995595E-4</c:v>
                </c:pt>
                <c:pt idx="63">
                  <c:v>0</c:v>
                </c:pt>
                <c:pt idx="64">
                  <c:v>1.4799999999999258E-2</c:v>
                </c:pt>
                <c:pt idx="65">
                  <c:v>-7.0999999999994401E-3</c:v>
                </c:pt>
                <c:pt idx="66">
                  <c:v>4.7999999999994714E-3</c:v>
                </c:pt>
                <c:pt idx="67">
                  <c:v>5.0000000000061107E-4</c:v>
                </c:pt>
                <c:pt idx="68">
                  <c:v>-2.9000000000003467E-3</c:v>
                </c:pt>
                <c:pt idx="69">
                  <c:v>-7.0000000000014495E-4</c:v>
                </c:pt>
                <c:pt idx="70">
                  <c:v>-4.6999999999997044E-3</c:v>
                </c:pt>
                <c:pt idx="71">
                  <c:v>1.2800000000000367E-2</c:v>
                </c:pt>
                <c:pt idx="72">
                  <c:v>-1.3500000000000512E-2</c:v>
                </c:pt>
                <c:pt idx="73">
                  <c:v>1.1000000000001009E-3</c:v>
                </c:pt>
                <c:pt idx="74">
                  <c:v>3.00000000000189E-4</c:v>
                </c:pt>
                <c:pt idx="75">
                  <c:v>5.0999999999996604E-3</c:v>
                </c:pt>
                <c:pt idx="76">
                  <c:v>3.9999999999995595E-4</c:v>
                </c:pt>
                <c:pt idx="77">
                  <c:v>-1.1000000000001009E-3</c:v>
                </c:pt>
                <c:pt idx="78">
                  <c:v>-3.4000000000000696E-3</c:v>
                </c:pt>
                <c:pt idx="79">
                  <c:v>1.5000000000000568E-3</c:v>
                </c:pt>
                <c:pt idx="80">
                  <c:v>3.9000000000006807E-3</c:v>
                </c:pt>
                <c:pt idx="81">
                  <c:v>-3.0300000000000438E-2</c:v>
                </c:pt>
                <c:pt idx="82">
                  <c:v>2.9900000000000482E-2</c:v>
                </c:pt>
                <c:pt idx="83">
                  <c:v>-1.9000000000000128E-3</c:v>
                </c:pt>
                <c:pt idx="84">
                  <c:v>-1.8000000000002458E-3</c:v>
                </c:pt>
                <c:pt idx="85">
                  <c:v>7.0000000000014495E-4</c:v>
                </c:pt>
                <c:pt idx="86">
                  <c:v>1.5000000000000568E-3</c:v>
                </c:pt>
                <c:pt idx="87">
                  <c:v>1.9999999999953388E-4</c:v>
                </c:pt>
                <c:pt idx="88">
                  <c:v>1.9999999999997797E-3</c:v>
                </c:pt>
                <c:pt idx="89">
                  <c:v>4.4000000000004036E-3</c:v>
                </c:pt>
                <c:pt idx="90">
                  <c:v>-4.2999999999997485E-3</c:v>
                </c:pt>
                <c:pt idx="91">
                  <c:v>1.1299999999999422E-2</c:v>
                </c:pt>
                <c:pt idx="92">
                  <c:v>-3.4000000000000696E-3</c:v>
                </c:pt>
                <c:pt idx="93">
                  <c:v>5.1000000000005485E-3</c:v>
                </c:pt>
                <c:pt idx="94">
                  <c:v>1.9999999999997797E-3</c:v>
                </c:pt>
                <c:pt idx="95">
                  <c:v>-2.0000000000042206E-4</c:v>
                </c:pt>
                <c:pt idx="96">
                  <c:v>3.2000000000005357E-3</c:v>
                </c:pt>
                <c:pt idx="97">
                  <c:v>-5.3999999999998494E-3</c:v>
                </c:pt>
                <c:pt idx="98">
                  <c:v>1.1999999999999567E-2</c:v>
                </c:pt>
                <c:pt idx="99">
                  <c:v>1.0600000000000165E-2</c:v>
                </c:pt>
                <c:pt idx="100">
                  <c:v>-1.000000000000334E-3</c:v>
                </c:pt>
                <c:pt idx="101">
                  <c:v>3.9000000000006807E-3</c:v>
                </c:pt>
                <c:pt idx="102">
                  <c:v>9.5999999999998309E-3</c:v>
                </c:pt>
                <c:pt idx="103">
                  <c:v>1.1000000000000121E-2</c:v>
                </c:pt>
                <c:pt idx="104">
                  <c:v>7.9999999999991189E-4</c:v>
                </c:pt>
                <c:pt idx="105">
                  <c:v>-5.1000000000005485E-3</c:v>
                </c:pt>
                <c:pt idx="106">
                  <c:v>2.9000000000003467E-3</c:v>
                </c:pt>
                <c:pt idx="107">
                  <c:v>-3.5999999999996035E-3</c:v>
                </c:pt>
                <c:pt idx="108">
                  <c:v>0</c:v>
                </c:pt>
                <c:pt idx="109">
                  <c:v>6.5999999999997172E-3</c:v>
                </c:pt>
                <c:pt idx="110">
                  <c:v>-1.000000000000334E-3</c:v>
                </c:pt>
                <c:pt idx="111">
                  <c:v>1.300000000000523E-3</c:v>
                </c:pt>
                <c:pt idx="112">
                  <c:v>-1.8000000000002458E-3</c:v>
                </c:pt>
                <c:pt idx="113">
                  <c:v>1.6999999999995907E-3</c:v>
                </c:pt>
                <c:pt idx="114">
                  <c:v>-5.3000000000000824E-3</c:v>
                </c:pt>
                <c:pt idx="115">
                  <c:v>-1.0999999999999233E-2</c:v>
                </c:pt>
                <c:pt idx="116">
                  <c:v>2.9999999999930083E-4</c:v>
                </c:pt>
                <c:pt idx="117">
                  <c:v>5.5000000000005045E-3</c:v>
                </c:pt>
                <c:pt idx="118">
                  <c:v>4.6999999999997044E-3</c:v>
                </c:pt>
                <c:pt idx="119">
                  <c:v>0</c:v>
                </c:pt>
                <c:pt idx="120">
                  <c:v>-1.2999999999996348E-3</c:v>
                </c:pt>
                <c:pt idx="121">
                  <c:v>-5.0000000000061107E-4</c:v>
                </c:pt>
                <c:pt idx="122">
                  <c:v>-6.4999999999999503E-3</c:v>
                </c:pt>
                <c:pt idx="123">
                  <c:v>9.0000000000056701E-4</c:v>
                </c:pt>
                <c:pt idx="124">
                  <c:v>-4.0000000000004476E-3</c:v>
                </c:pt>
                <c:pt idx="125">
                  <c:v>-4.2999999999997485E-3</c:v>
                </c:pt>
                <c:pt idx="126">
                  <c:v>3.1999999999996476E-3</c:v>
                </c:pt>
                <c:pt idx="127">
                  <c:v>3.8000000000000256E-3</c:v>
                </c:pt>
                <c:pt idx="128">
                  <c:v>8.3000000000001961E-3</c:v>
                </c:pt>
                <c:pt idx="129">
                  <c:v>6.8999999999999062E-3</c:v>
                </c:pt>
                <c:pt idx="130">
                  <c:v>-5.4999999999996163E-3</c:v>
                </c:pt>
                <c:pt idx="131">
                  <c:v>2.7999999999996916E-3</c:v>
                </c:pt>
                <c:pt idx="132">
                  <c:v>4.9999999999998934E-3</c:v>
                </c:pt>
                <c:pt idx="133">
                  <c:v>5.7000000000000384E-3</c:v>
                </c:pt>
                <c:pt idx="134">
                  <c:v>-4.9999999999972289E-4</c:v>
                </c:pt>
                <c:pt idx="135">
                  <c:v>-5.9000000000004604E-3</c:v>
                </c:pt>
                <c:pt idx="136">
                  <c:v>-3.4999999999998366E-3</c:v>
                </c:pt>
                <c:pt idx="137">
                  <c:v>3.4000000000000696E-3</c:v>
                </c:pt>
                <c:pt idx="138">
                  <c:v>1.000000000000334E-3</c:v>
                </c:pt>
                <c:pt idx="139">
                  <c:v>1.2199999999999989E-2</c:v>
                </c:pt>
                <c:pt idx="140">
                  <c:v>9.9999999999766942E-5</c:v>
                </c:pt>
                <c:pt idx="141">
                  <c:v>2.2000000000002018E-3</c:v>
                </c:pt>
                <c:pt idx="142">
                  <c:v>-4.0000000000004476E-3</c:v>
                </c:pt>
                <c:pt idx="143">
                  <c:v>-3.1999999999996476E-3</c:v>
                </c:pt>
                <c:pt idx="144">
                  <c:v>-1.5000000000000568E-3</c:v>
                </c:pt>
                <c:pt idx="145">
                  <c:v>-1.8200000000000216E-2</c:v>
                </c:pt>
                <c:pt idx="146">
                  <c:v>7.0000000000005613E-3</c:v>
                </c:pt>
                <c:pt idx="147">
                  <c:v>-9.0000000000056701E-4</c:v>
                </c:pt>
                <c:pt idx="148">
                  <c:v>4.9999999999998934E-3</c:v>
                </c:pt>
                <c:pt idx="149">
                  <c:v>1.7000000000004789E-3</c:v>
                </c:pt>
                <c:pt idx="150">
                  <c:v>-7.4000000000005173E-3</c:v>
                </c:pt>
                <c:pt idx="151">
                  <c:v>-5.3999999999998494E-3</c:v>
                </c:pt>
                <c:pt idx="152">
                  <c:v>-3.0999999999998806E-3</c:v>
                </c:pt>
                <c:pt idx="153">
                  <c:v>1.9999999999997797E-3</c:v>
                </c:pt>
                <c:pt idx="154">
                  <c:v>1.200000000000756E-3</c:v>
                </c:pt>
                <c:pt idx="155">
                  <c:v>-2.5000000000003908E-3</c:v>
                </c:pt>
                <c:pt idx="156">
                  <c:v>3.3000000000003027E-3</c:v>
                </c:pt>
                <c:pt idx="157">
                  <c:v>3.9999999999995595E-3</c:v>
                </c:pt>
                <c:pt idx="158">
                  <c:v>-7.9000000000002402E-3</c:v>
                </c:pt>
                <c:pt idx="159">
                  <c:v>1.200000000000756E-3</c:v>
                </c:pt>
                <c:pt idx="160">
                  <c:v>-3.3000000000003027E-3</c:v>
                </c:pt>
                <c:pt idx="161">
                  <c:v>-4.4000000000004036E-3</c:v>
                </c:pt>
                <c:pt idx="162">
                  <c:v>2.0000000000006679E-3</c:v>
                </c:pt>
                <c:pt idx="163">
                  <c:v>6.9999999999925677E-4</c:v>
                </c:pt>
                <c:pt idx="164">
                  <c:v>1.600000000000712E-3</c:v>
                </c:pt>
                <c:pt idx="165">
                  <c:v>-3.3000000000003027E-3</c:v>
                </c:pt>
                <c:pt idx="166">
                  <c:v>-1.1999999999998678E-3</c:v>
                </c:pt>
                <c:pt idx="167">
                  <c:v>-1.9000000000000128E-3</c:v>
                </c:pt>
                <c:pt idx="168">
                  <c:v>-1.000000000000334E-3</c:v>
                </c:pt>
                <c:pt idx="169">
                  <c:v>-1.9000000000000128E-3</c:v>
                </c:pt>
                <c:pt idx="170">
                  <c:v>2.4000000000006239E-3</c:v>
                </c:pt>
                <c:pt idx="171">
                  <c:v>-6.0999999999999943E-3</c:v>
                </c:pt>
                <c:pt idx="172">
                  <c:v>0</c:v>
                </c:pt>
                <c:pt idx="173">
                  <c:v>-5.3000000000000824E-3</c:v>
                </c:pt>
                <c:pt idx="174">
                  <c:v>-2.6000000000001577E-3</c:v>
                </c:pt>
                <c:pt idx="175">
                  <c:v>-8.799999999999919E-3</c:v>
                </c:pt>
                <c:pt idx="176">
                  <c:v>3.2999999999994145E-3</c:v>
                </c:pt>
                <c:pt idx="177">
                  <c:v>-1.4899999999999913E-2</c:v>
                </c:pt>
                <c:pt idx="178">
                  <c:v>2.5000000000003908E-3</c:v>
                </c:pt>
                <c:pt idx="179">
                  <c:v>1.6999999999995907E-3</c:v>
                </c:pt>
                <c:pt idx="180">
                  <c:v>-9.5999999999998309E-3</c:v>
                </c:pt>
                <c:pt idx="181">
                  <c:v>-5.4999999999996163E-3</c:v>
                </c:pt>
                <c:pt idx="182">
                  <c:v>1.5000000000000568E-3</c:v>
                </c:pt>
                <c:pt idx="183">
                  <c:v>3.8999999999997925E-3</c:v>
                </c:pt>
                <c:pt idx="184">
                  <c:v>-3.3000000000003027E-3</c:v>
                </c:pt>
                <c:pt idx="185">
                  <c:v>-4.1999999999999815E-3</c:v>
                </c:pt>
                <c:pt idx="186">
                  <c:v>6.0000000000037801E-4</c:v>
                </c:pt>
                <c:pt idx="187">
                  <c:v>-1.7300000000000537E-2</c:v>
                </c:pt>
                <c:pt idx="188">
                  <c:v>-7.9999999999991189E-4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3.7000000000002586E-3</c:v>
                </c:pt>
                <c:pt idx="194">
                  <c:v>-4.5999999999999375E-3</c:v>
                </c:pt>
                <c:pt idx="195">
                  <c:v>-6.5999999999997172E-3</c:v>
                </c:pt>
                <c:pt idx="196">
                  <c:v>-9.5000000000000639E-3</c:v>
                </c:pt>
                <c:pt idx="197">
                  <c:v>2.9999999999992255E-3</c:v>
                </c:pt>
                <c:pt idx="198">
                  <c:v>-6.2999999999995282E-3</c:v>
                </c:pt>
                <c:pt idx="199">
                  <c:v>-9.700000000000486E-3</c:v>
                </c:pt>
                <c:pt idx="200">
                  <c:v>-3.8999999999997925E-3</c:v>
                </c:pt>
                <c:pt idx="201">
                  <c:v>3.2000000000005357E-3</c:v>
                </c:pt>
                <c:pt idx="202">
                  <c:v>9.9999999999944578E-4</c:v>
                </c:pt>
                <c:pt idx="203">
                  <c:v>-6.4999999999999503E-3</c:v>
                </c:pt>
                <c:pt idx="204">
                  <c:v>0</c:v>
                </c:pt>
                <c:pt idx="205">
                  <c:v>-6.1999999999997613E-3</c:v>
                </c:pt>
                <c:pt idx="206">
                  <c:v>6.4000000000001833E-3</c:v>
                </c:pt>
                <c:pt idx="207">
                  <c:v>-9.5999999999998309E-3</c:v>
                </c:pt>
                <c:pt idx="208">
                  <c:v>1.1999999999998678E-3</c:v>
                </c:pt>
                <c:pt idx="209">
                  <c:v>-2.4000000000006239E-3</c:v>
                </c:pt>
                <c:pt idx="210">
                  <c:v>2.1000000000004349E-3</c:v>
                </c:pt>
                <c:pt idx="211">
                  <c:v>1.8000000000002458E-3</c:v>
                </c:pt>
                <c:pt idx="212">
                  <c:v>4.0999999999993264E-3</c:v>
                </c:pt>
                <c:pt idx="213">
                  <c:v>2.0000000000042206E-4</c:v>
                </c:pt>
                <c:pt idx="214">
                  <c:v>-1.9000000000000128E-3</c:v>
                </c:pt>
                <c:pt idx="215">
                  <c:v>-7.9999999999991189E-4</c:v>
                </c:pt>
                <c:pt idx="216">
                  <c:v>2.2999999999999687E-3</c:v>
                </c:pt>
                <c:pt idx="217">
                  <c:v>-1.9000000000000128E-2</c:v>
                </c:pt>
                <c:pt idx="218">
                  <c:v>-1.000000000000334E-3</c:v>
                </c:pt>
                <c:pt idx="219">
                  <c:v>7.9000000000002402E-3</c:v>
                </c:pt>
                <c:pt idx="220">
                  <c:v>2.5000000000003908E-3</c:v>
                </c:pt>
                <c:pt idx="221">
                  <c:v>-1.1000000000001009E-3</c:v>
                </c:pt>
                <c:pt idx="222">
                  <c:v>-1.9000000000000128E-3</c:v>
                </c:pt>
                <c:pt idx="223">
                  <c:v>-2.3999999999997357E-3</c:v>
                </c:pt>
                <c:pt idx="224">
                  <c:v>-2.5000000000003908E-3</c:v>
                </c:pt>
                <c:pt idx="225">
                  <c:v>-2.2000000000002018E-3</c:v>
                </c:pt>
                <c:pt idx="226">
                  <c:v>-3.1999999999996476E-3</c:v>
                </c:pt>
                <c:pt idx="227">
                  <c:v>5.1999999999994273E-3</c:v>
                </c:pt>
                <c:pt idx="228">
                  <c:v>8.0000000000080007E-4</c:v>
                </c:pt>
                <c:pt idx="229">
                  <c:v>-1.600000000000712E-3</c:v>
                </c:pt>
                <c:pt idx="230">
                  <c:v>1.1999999999998678E-3</c:v>
                </c:pt>
                <c:pt idx="231">
                  <c:v>-2.2999999999999687E-3</c:v>
                </c:pt>
                <c:pt idx="232">
                  <c:v>-2.9999999999930083E-4</c:v>
                </c:pt>
                <c:pt idx="233">
                  <c:v>3.0999999999998806E-3</c:v>
                </c:pt>
                <c:pt idx="234">
                  <c:v>1.6999999999995907E-3</c:v>
                </c:pt>
                <c:pt idx="235">
                  <c:v>-3.00000000000189E-4</c:v>
                </c:pt>
                <c:pt idx="236">
                  <c:v>1.6400000000000858E-2</c:v>
                </c:pt>
                <c:pt idx="237">
                  <c:v>4.1999999999999815E-3</c:v>
                </c:pt>
                <c:pt idx="238">
                  <c:v>-1.8600000000000172E-2</c:v>
                </c:pt>
                <c:pt idx="239">
                  <c:v>9.3999999999994088E-3</c:v>
                </c:pt>
                <c:pt idx="240">
                  <c:v>-4.9999999999998934E-3</c:v>
                </c:pt>
                <c:pt idx="241">
                  <c:v>-3.8000000000000256E-3</c:v>
                </c:pt>
                <c:pt idx="242">
                  <c:v>-2.8999999999994586E-3</c:v>
                </c:pt>
                <c:pt idx="243">
                  <c:v>3.9999999999995595E-4</c:v>
                </c:pt>
                <c:pt idx="244">
                  <c:v>-1.300000000000523E-3</c:v>
                </c:pt>
                <c:pt idx="245">
                  <c:v>5.1000000000005485E-3</c:v>
                </c:pt>
                <c:pt idx="246">
                  <c:v>1.5999999999998238E-3</c:v>
                </c:pt>
                <c:pt idx="247">
                  <c:v>7.0000000000014495E-4</c:v>
                </c:pt>
                <c:pt idx="248">
                  <c:v>-4.3000000000006366E-3</c:v>
                </c:pt>
                <c:pt idx="249">
                  <c:v>-1.3999999999994017E-3</c:v>
                </c:pt>
                <c:pt idx="250">
                  <c:v>0</c:v>
                </c:pt>
                <c:pt idx="251">
                  <c:v>0</c:v>
                </c:pt>
                <c:pt idx="252">
                  <c:v>1.9999999999953388E-4</c:v>
                </c:pt>
                <c:pt idx="253">
                  <c:v>-8.9999999999967883E-4</c:v>
                </c:pt>
                <c:pt idx="254">
                  <c:v>-5.9000000000004604E-3</c:v>
                </c:pt>
                <c:pt idx="255">
                  <c:v>2.5000000000003908E-3</c:v>
                </c:pt>
                <c:pt idx="256">
                  <c:v>-3.0000000000001137E-3</c:v>
                </c:pt>
                <c:pt idx="257">
                  <c:v>-7.3999999999996291E-3</c:v>
                </c:pt>
                <c:pt idx="258">
                  <c:v>3.4000000000000696E-3</c:v>
                </c:pt>
                <c:pt idx="259">
                  <c:v>-5.6000000000002714E-3</c:v>
                </c:pt>
                <c:pt idx="260">
                  <c:v>2.6000000000001577E-3</c:v>
                </c:pt>
                <c:pt idx="261">
                  <c:v>-2.0000000000042206E-4</c:v>
                </c:pt>
                <c:pt idx="262">
                  <c:v>-5.9999999999948983E-4</c:v>
                </c:pt>
                <c:pt idx="263">
                  <c:v>4.3999999999995154E-3</c:v>
                </c:pt>
                <c:pt idx="264">
                  <c:v>-1.7999999999993577E-3</c:v>
                </c:pt>
                <c:pt idx="265">
                  <c:v>9.9999999999766942E-5</c:v>
                </c:pt>
                <c:pt idx="266">
                  <c:v>2.3999999999997357E-3</c:v>
                </c:pt>
                <c:pt idx="267">
                  <c:v>3.7000000000002586E-3</c:v>
                </c:pt>
                <c:pt idx="268">
                  <c:v>1.9000000000000128E-3</c:v>
                </c:pt>
                <c:pt idx="269">
                  <c:v>-5.5000000000005045E-3</c:v>
                </c:pt>
                <c:pt idx="270">
                  <c:v>-1.7999999999993577E-3</c:v>
                </c:pt>
                <c:pt idx="271">
                  <c:v>7.899999999999352E-3</c:v>
                </c:pt>
                <c:pt idx="272">
                  <c:v>6.0999999999999943E-3</c:v>
                </c:pt>
                <c:pt idx="273">
                  <c:v>-3.4000000000000696E-3</c:v>
                </c:pt>
                <c:pt idx="274">
                  <c:v>2.2999999999999687E-3</c:v>
                </c:pt>
                <c:pt idx="275">
                  <c:v>8.0000000000080007E-4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1.1499999999999844E-2</c:v>
                </c:pt>
                <c:pt idx="283">
                  <c:v>-6.7000000000003723E-3</c:v>
                </c:pt>
                <c:pt idx="284">
                  <c:v>3.2000000000005357E-3</c:v>
                </c:pt>
                <c:pt idx="285">
                  <c:v>-5.7000000000000384E-3</c:v>
                </c:pt>
                <c:pt idx="286">
                  <c:v>-9.0000000000056701E-4</c:v>
                </c:pt>
                <c:pt idx="287">
                  <c:v>-4.3999999999995154E-3</c:v>
                </c:pt>
                <c:pt idx="288">
                  <c:v>-2.2000000000002018E-3</c:v>
                </c:pt>
                <c:pt idx="289">
                  <c:v>-5.7999999999998053E-3</c:v>
                </c:pt>
                <c:pt idx="290">
                  <c:v>1.2999999999996348E-3</c:v>
                </c:pt>
                <c:pt idx="291">
                  <c:v>1.9999999999997797E-3</c:v>
                </c:pt>
                <c:pt idx="292">
                  <c:v>-3.8000000000000256E-3</c:v>
                </c:pt>
                <c:pt idx="293">
                  <c:v>-3.4999999999998366E-3</c:v>
                </c:pt>
                <c:pt idx="294">
                  <c:v>2.6999999999999247E-3</c:v>
                </c:pt>
                <c:pt idx="295">
                  <c:v>-5.4999999999996163E-3</c:v>
                </c:pt>
                <c:pt idx="296">
                  <c:v>3.4000000000000696E-3</c:v>
                </c:pt>
                <c:pt idx="297">
                  <c:v>-1.9000000000000128E-3</c:v>
                </c:pt>
                <c:pt idx="298">
                  <c:v>-2.2999999999999687E-3</c:v>
                </c:pt>
                <c:pt idx="299">
                  <c:v>7.9999999999991189E-4</c:v>
                </c:pt>
                <c:pt idx="300">
                  <c:v>-1.1999999999998678E-3</c:v>
                </c:pt>
                <c:pt idx="301">
                  <c:v>2.2999999999999687E-3</c:v>
                </c:pt>
                <c:pt idx="302">
                  <c:v>-2.0000000000042206E-4</c:v>
                </c:pt>
                <c:pt idx="303">
                  <c:v>-3.6999999999993705E-3</c:v>
                </c:pt>
                <c:pt idx="304">
                  <c:v>2.3999999999997357E-3</c:v>
                </c:pt>
                <c:pt idx="305">
                  <c:v>-2.1000000000004349E-3</c:v>
                </c:pt>
                <c:pt idx="306">
                  <c:v>-1.5000000000000568E-3</c:v>
                </c:pt>
                <c:pt idx="307">
                  <c:v>3.00000000000189E-4</c:v>
                </c:pt>
                <c:pt idx="308">
                  <c:v>3.0000000000001137E-3</c:v>
                </c:pt>
                <c:pt idx="309">
                  <c:v>4.9999999999972289E-4</c:v>
                </c:pt>
                <c:pt idx="310">
                  <c:v>-3.4999999999998366E-3</c:v>
                </c:pt>
                <c:pt idx="311">
                  <c:v>-3.0000000000001137E-3</c:v>
                </c:pt>
                <c:pt idx="312">
                  <c:v>-8.5999999999994969E-3</c:v>
                </c:pt>
                <c:pt idx="313">
                  <c:v>-3.0000000000001137E-3</c:v>
                </c:pt>
                <c:pt idx="314">
                  <c:v>4.2999999999997485E-3</c:v>
                </c:pt>
                <c:pt idx="315">
                  <c:v>0</c:v>
                </c:pt>
                <c:pt idx="316">
                  <c:v>2.6000000000001577E-3</c:v>
                </c:pt>
                <c:pt idx="317">
                  <c:v>-8.9999999999967883E-4</c:v>
                </c:pt>
                <c:pt idx="318">
                  <c:v>-8.3999999999999631E-3</c:v>
                </c:pt>
                <c:pt idx="319">
                  <c:v>2.2999999999999687E-3</c:v>
                </c:pt>
                <c:pt idx="320">
                  <c:v>-4.7000000000005926E-3</c:v>
                </c:pt>
                <c:pt idx="321">
                  <c:v>-4.7999999999994714E-3</c:v>
                </c:pt>
                <c:pt idx="322">
                  <c:v>-4.1999999999999815E-3</c:v>
                </c:pt>
                <c:pt idx="323">
                  <c:v>-1.0400000000000631E-2</c:v>
                </c:pt>
                <c:pt idx="324">
                  <c:v>9.100000000000108E-3</c:v>
                </c:pt>
                <c:pt idx="325">
                  <c:v>-3.8999999999997925E-3</c:v>
                </c:pt>
                <c:pt idx="326">
                  <c:v>5.0999999999996604E-3</c:v>
                </c:pt>
                <c:pt idx="327">
                  <c:v>-3.2999999999994145E-3</c:v>
                </c:pt>
                <c:pt idx="328">
                  <c:v>-7.9999999999991189E-4</c:v>
                </c:pt>
                <c:pt idx="329">
                  <c:v>-7.5000000000002842E-3</c:v>
                </c:pt>
                <c:pt idx="330">
                  <c:v>-6.0000000000002274E-3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-8.7000000000001521E-3</c:v>
                </c:pt>
                <c:pt idx="335">
                  <c:v>-4.9999999999972289E-4</c:v>
                </c:pt>
                <c:pt idx="336">
                  <c:v>1.1000000000000121E-2</c:v>
                </c:pt>
                <c:pt idx="337">
                  <c:v>-1.2599999999999945E-2</c:v>
                </c:pt>
                <c:pt idx="338">
                  <c:v>-1.2900000000000134E-2</c:v>
                </c:pt>
                <c:pt idx="339">
                  <c:v>-1.0399999999999743E-2</c:v>
                </c:pt>
                <c:pt idx="340">
                  <c:v>1.0899999999999466E-2</c:v>
                </c:pt>
                <c:pt idx="341">
                  <c:v>4.9999999999998934E-3</c:v>
                </c:pt>
                <c:pt idx="342">
                  <c:v>-3.8999999999997925E-3</c:v>
                </c:pt>
                <c:pt idx="343">
                  <c:v>2.8000000000005798E-3</c:v>
                </c:pt>
                <c:pt idx="344">
                  <c:v>3.2999999999994145E-3</c:v>
                </c:pt>
                <c:pt idx="345">
                  <c:v>-7.6999999999998181E-3</c:v>
                </c:pt>
                <c:pt idx="346">
                  <c:v>-2.3999999999997357E-3</c:v>
                </c:pt>
                <c:pt idx="347">
                  <c:v>-3.3000000000003027E-3</c:v>
                </c:pt>
                <c:pt idx="348">
                  <c:v>-4.4000000000004036E-3</c:v>
                </c:pt>
                <c:pt idx="349">
                  <c:v>2.8000000000005798E-3</c:v>
                </c:pt>
                <c:pt idx="350">
                  <c:v>-2.6000000000001577E-3</c:v>
                </c:pt>
                <c:pt idx="351">
                  <c:v>-9.800000000000253E-3</c:v>
                </c:pt>
                <c:pt idx="352">
                  <c:v>5.1000000000005485E-3</c:v>
                </c:pt>
                <c:pt idx="353">
                  <c:v>4.2999999999997485E-3</c:v>
                </c:pt>
                <c:pt idx="354">
                  <c:v>3.3000000000003027E-3</c:v>
                </c:pt>
                <c:pt idx="355">
                  <c:v>-2.8000000000005798E-3</c:v>
                </c:pt>
                <c:pt idx="356">
                  <c:v>-2.6999999999999247E-3</c:v>
                </c:pt>
                <c:pt idx="357">
                  <c:v>-8.9999999999967883E-4</c:v>
                </c:pt>
                <c:pt idx="358">
                  <c:v>8.3000000000001961E-3</c:v>
                </c:pt>
                <c:pt idx="359">
                  <c:v>-2.6000000000001577E-3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7.9999999999991189E-4</c:v>
                </c:pt>
                <c:pt idx="364">
                  <c:v>-3.4999999999998366E-3</c:v>
                </c:pt>
                <c:pt idx="365">
                  <c:v>-5.8000000000006935E-3</c:v>
                </c:pt>
                <c:pt idx="366">
                  <c:v>3.5000000000007248E-3</c:v>
                </c:pt>
                <c:pt idx="367">
                  <c:v>-1.9000000000000128E-3</c:v>
                </c:pt>
                <c:pt idx="368">
                  <c:v>1.2999999999996348E-3</c:v>
                </c:pt>
                <c:pt idx="369">
                  <c:v>5.0999999999996604E-3</c:v>
                </c:pt>
                <c:pt idx="370">
                  <c:v>1.130000000000031E-2</c:v>
                </c:pt>
                <c:pt idx="371">
                  <c:v>7.0000000000014495E-4</c:v>
                </c:pt>
                <c:pt idx="372">
                  <c:v>1.9999999999997797E-3</c:v>
                </c:pt>
                <c:pt idx="373">
                  <c:v>1.9999999999997797E-3</c:v>
                </c:pt>
                <c:pt idx="374">
                  <c:v>-1.1399999999999189E-2</c:v>
                </c:pt>
                <c:pt idx="375">
                  <c:v>-4.9000000000001265E-3</c:v>
                </c:pt>
                <c:pt idx="376">
                  <c:v>1.9999999999953388E-4</c:v>
                </c:pt>
                <c:pt idx="377">
                  <c:v>-2.6000000000001577E-3</c:v>
                </c:pt>
                <c:pt idx="378">
                  <c:v>3.6000000000004917E-3</c:v>
                </c:pt>
                <c:pt idx="379">
                  <c:v>-4.4000000000004036E-3</c:v>
                </c:pt>
                <c:pt idx="380">
                  <c:v>4.3000000000006366E-3</c:v>
                </c:pt>
                <c:pt idx="381">
                  <c:v>1.3999999999994017E-3</c:v>
                </c:pt>
                <c:pt idx="382">
                  <c:v>2.2999999999999687E-3</c:v>
                </c:pt>
                <c:pt idx="383">
                  <c:v>0</c:v>
                </c:pt>
                <c:pt idx="384">
                  <c:v>-2.7999999999996916E-3</c:v>
                </c:pt>
                <c:pt idx="385">
                  <c:v>6.0000000000037801E-4</c:v>
                </c:pt>
                <c:pt idx="386">
                  <c:v>5.6999999999991502E-3</c:v>
                </c:pt>
                <c:pt idx="387">
                  <c:v>-3.0999999999998806E-3</c:v>
                </c:pt>
                <c:pt idx="388">
                  <c:v>2.6999999999999247E-3</c:v>
                </c:pt>
                <c:pt idx="389">
                  <c:v>-3.4999999999998366E-3</c:v>
                </c:pt>
                <c:pt idx="390">
                  <c:v>-1.1000000000001009E-3</c:v>
                </c:pt>
                <c:pt idx="391">
                  <c:v>-1.1999999999998678E-3</c:v>
                </c:pt>
                <c:pt idx="392">
                  <c:v>-3.0000000000001137E-3</c:v>
                </c:pt>
                <c:pt idx="393">
                  <c:v>7.0000000000014495E-4</c:v>
                </c:pt>
                <c:pt idx="394">
                  <c:v>-7.9999999999991189E-4</c:v>
                </c:pt>
                <c:pt idx="395">
                  <c:v>-3.0999999999998806E-3</c:v>
                </c:pt>
                <c:pt idx="396">
                  <c:v>1.8000000000002458E-3</c:v>
                </c:pt>
                <c:pt idx="397">
                  <c:v>-9.0000000000056701E-4</c:v>
                </c:pt>
                <c:pt idx="398">
                  <c:v>-4.7999999999994714E-3</c:v>
                </c:pt>
                <c:pt idx="399">
                  <c:v>-3.0000000000001137E-3</c:v>
                </c:pt>
                <c:pt idx="400">
                  <c:v>-2.5000000000003908E-3</c:v>
                </c:pt>
                <c:pt idx="401">
                  <c:v>1.7000000000004789E-3</c:v>
                </c:pt>
                <c:pt idx="402">
                  <c:v>9.9999999999944578E-4</c:v>
                </c:pt>
                <c:pt idx="403">
                  <c:v>1.0000000000065512E-4</c:v>
                </c:pt>
                <c:pt idx="404">
                  <c:v>-1.0000000000065512E-4</c:v>
                </c:pt>
                <c:pt idx="405">
                  <c:v>-2.5999999999992696E-3</c:v>
                </c:pt>
                <c:pt idx="406">
                  <c:v>-6.8000000000001393E-3</c:v>
                </c:pt>
                <c:pt idx="407">
                  <c:v>2.1999999999993136E-3</c:v>
                </c:pt>
                <c:pt idx="408">
                  <c:v>8.2000000000004292E-3</c:v>
                </c:pt>
                <c:pt idx="409">
                  <c:v>1.4000000000002899E-3</c:v>
                </c:pt>
                <c:pt idx="410">
                  <c:v>-1.200000000000756E-3</c:v>
                </c:pt>
                <c:pt idx="411">
                  <c:v>-2.2999999999999687E-3</c:v>
                </c:pt>
                <c:pt idx="412">
                  <c:v>-5.9999999999948983E-4</c:v>
                </c:pt>
                <c:pt idx="413">
                  <c:v>1.9999999999953388E-4</c:v>
                </c:pt>
                <c:pt idx="414">
                  <c:v>1.000000000000334E-3</c:v>
                </c:pt>
                <c:pt idx="415">
                  <c:v>-1.000000000000334E-3</c:v>
                </c:pt>
                <c:pt idx="416">
                  <c:v>1.0000000000065512E-4</c:v>
                </c:pt>
                <c:pt idx="417">
                  <c:v>-1.000000000000334E-3</c:v>
                </c:pt>
                <c:pt idx="418">
                  <c:v>1.1000000000001009E-3</c:v>
                </c:pt>
                <c:pt idx="419">
                  <c:v>-1.000000000000334E-3</c:v>
                </c:pt>
                <c:pt idx="420">
                  <c:v>7.9999999999991189E-4</c:v>
                </c:pt>
                <c:pt idx="421">
                  <c:v>7.0000000000014495E-4</c:v>
                </c:pt>
                <c:pt idx="422">
                  <c:v>-1.3999999999994017E-3</c:v>
                </c:pt>
                <c:pt idx="423">
                  <c:v>-1.200000000000756E-3</c:v>
                </c:pt>
                <c:pt idx="424">
                  <c:v>-4.9999999999972289E-4</c:v>
                </c:pt>
                <c:pt idx="425">
                  <c:v>7.9999999999991189E-4</c:v>
                </c:pt>
                <c:pt idx="426">
                  <c:v>1.1999999999998678E-3</c:v>
                </c:pt>
                <c:pt idx="427">
                  <c:v>1.5000000000000568E-3</c:v>
                </c:pt>
                <c:pt idx="428">
                  <c:v>-2.9999999999930083E-4</c:v>
                </c:pt>
                <c:pt idx="429">
                  <c:v>0</c:v>
                </c:pt>
                <c:pt idx="430">
                  <c:v>0</c:v>
                </c:pt>
                <c:pt idx="431">
                  <c:v>-9.0000000000056701E-4</c:v>
                </c:pt>
                <c:pt idx="432">
                  <c:v>7.0000000000014495E-4</c:v>
                </c:pt>
                <c:pt idx="433">
                  <c:v>-1.8000000000002458E-3</c:v>
                </c:pt>
                <c:pt idx="434">
                  <c:v>3.9999999999995595E-4</c:v>
                </c:pt>
                <c:pt idx="435">
                  <c:v>-1.5000000000000568E-3</c:v>
                </c:pt>
                <c:pt idx="436">
                  <c:v>2.1000000000004349E-3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5.9999999999948983E-4</c:v>
                </c:pt>
                <c:pt idx="443">
                  <c:v>3.00000000000189E-4</c:v>
                </c:pt>
                <c:pt idx="444">
                  <c:v>-5.3000000000000824E-3</c:v>
                </c:pt>
                <c:pt idx="445">
                  <c:v>4.8000000000003595E-3</c:v>
                </c:pt>
                <c:pt idx="446">
                  <c:v>-1.780000000000026E-2</c:v>
                </c:pt>
                <c:pt idx="447">
                  <c:v>-3.0000000000001137E-3</c:v>
                </c:pt>
                <c:pt idx="448">
                  <c:v>-3.0000000000001137E-3</c:v>
                </c:pt>
                <c:pt idx="449">
                  <c:v>-4.1999999999999815E-3</c:v>
                </c:pt>
                <c:pt idx="450">
                  <c:v>1.0000000000065512E-4</c:v>
                </c:pt>
                <c:pt idx="451">
                  <c:v>-9.1999999999998749E-3</c:v>
                </c:pt>
                <c:pt idx="452">
                  <c:v>-1.8000000000002458E-3</c:v>
                </c:pt>
                <c:pt idx="453">
                  <c:v>2.2999999999999687E-3</c:v>
                </c:pt>
                <c:pt idx="454">
                  <c:v>1.5000000000000568E-3</c:v>
                </c:pt>
                <c:pt idx="455">
                  <c:v>4.3999999999995154E-3</c:v>
                </c:pt>
                <c:pt idx="456">
                  <c:v>3.9000000000006807E-3</c:v>
                </c:pt>
                <c:pt idx="457">
                  <c:v>6.9999999999925677E-4</c:v>
                </c:pt>
                <c:pt idx="458">
                  <c:v>5.0000000000007816E-3</c:v>
                </c:pt>
                <c:pt idx="459">
                  <c:v>-1.300000000000523E-3</c:v>
                </c:pt>
                <c:pt idx="460">
                  <c:v>-1.4000000000002899E-3</c:v>
                </c:pt>
                <c:pt idx="461">
                  <c:v>-4.0999999999993264E-3</c:v>
                </c:pt>
                <c:pt idx="462">
                  <c:v>-1.9000000000000128E-3</c:v>
                </c:pt>
                <c:pt idx="463">
                  <c:v>-3.00000000000189E-4</c:v>
                </c:pt>
                <c:pt idx="464">
                  <c:v>1.4000000000002899E-3</c:v>
                </c:pt>
                <c:pt idx="465">
                  <c:v>8.9999999999967883E-4</c:v>
                </c:pt>
                <c:pt idx="466">
                  <c:v>-6.0000000000037801E-4</c:v>
                </c:pt>
                <c:pt idx="467">
                  <c:v>-1.9999999999953388E-4</c:v>
                </c:pt>
                <c:pt idx="468">
                  <c:v>5.9999999999948983E-4</c:v>
                </c:pt>
                <c:pt idx="469">
                  <c:v>1.0000000000065512E-4</c:v>
                </c:pt>
                <c:pt idx="470">
                  <c:v>-1.1000000000001009E-3</c:v>
                </c:pt>
                <c:pt idx="471">
                  <c:v>2.0999999999995467E-3</c:v>
                </c:pt>
                <c:pt idx="472">
                  <c:v>-1.9000000000000128E-3</c:v>
                </c:pt>
                <c:pt idx="473">
                  <c:v>9.0000000000056701E-4</c:v>
                </c:pt>
                <c:pt idx="474">
                  <c:v>-3.00000000000189E-4</c:v>
                </c:pt>
                <c:pt idx="475">
                  <c:v>0</c:v>
                </c:pt>
                <c:pt idx="476">
                  <c:v>4.9999999999972289E-4</c:v>
                </c:pt>
                <c:pt idx="477">
                  <c:v>-1.2999999999996348E-3</c:v>
                </c:pt>
                <c:pt idx="478">
                  <c:v>-9.9999999999766942E-5</c:v>
                </c:pt>
                <c:pt idx="479">
                  <c:v>-9.800000000000253E-3</c:v>
                </c:pt>
                <c:pt idx="480">
                  <c:v>-1.7199999999999882E-2</c:v>
                </c:pt>
                <c:pt idx="481">
                  <c:v>6.1999999999997613E-3</c:v>
                </c:pt>
                <c:pt idx="482">
                  <c:v>7.0000000000014495E-4</c:v>
                </c:pt>
                <c:pt idx="483">
                  <c:v>-2.0000000000042206E-4</c:v>
                </c:pt>
                <c:pt idx="484">
                  <c:v>0</c:v>
                </c:pt>
                <c:pt idx="485">
                  <c:v>3.00000000000189E-4</c:v>
                </c:pt>
                <c:pt idx="486">
                  <c:v>-5.9999999999948983E-4</c:v>
                </c:pt>
                <c:pt idx="487">
                  <c:v>5.9999999999948983E-4</c:v>
                </c:pt>
                <c:pt idx="488">
                  <c:v>-1.9999999999953388E-4</c:v>
                </c:pt>
                <c:pt idx="489">
                  <c:v>0</c:v>
                </c:pt>
                <c:pt idx="490">
                  <c:v>-1.4000000000002899E-3</c:v>
                </c:pt>
                <c:pt idx="491">
                  <c:v>1.5000000000000568E-3</c:v>
                </c:pt>
                <c:pt idx="492">
                  <c:v>3.1999999999996476E-3</c:v>
                </c:pt>
                <c:pt idx="493">
                  <c:v>-6.0000000000002274E-3</c:v>
                </c:pt>
                <c:pt idx="494">
                  <c:v>-6.6999999999994841E-3</c:v>
                </c:pt>
                <c:pt idx="495">
                  <c:v>-8.0000000000000071E-3</c:v>
                </c:pt>
                <c:pt idx="496">
                  <c:v>-3.3000000000003027E-3</c:v>
                </c:pt>
                <c:pt idx="497">
                  <c:v>1.9999999999997797E-3</c:v>
                </c:pt>
                <c:pt idx="498">
                  <c:v>-1.6999999999995907E-3</c:v>
                </c:pt>
                <c:pt idx="499">
                  <c:v>3.00000000000189E-4</c:v>
                </c:pt>
                <c:pt idx="500">
                  <c:v>3.0000000000001137E-3</c:v>
                </c:pt>
                <c:pt idx="501">
                  <c:v>-1.0800000000000587E-2</c:v>
                </c:pt>
                <c:pt idx="502">
                  <c:v>-3.0000000000001137E-3</c:v>
                </c:pt>
                <c:pt idx="503">
                  <c:v>5.7000000000000384E-3</c:v>
                </c:pt>
                <c:pt idx="504">
                  <c:v>9.6000000000007191E-3</c:v>
                </c:pt>
                <c:pt idx="505">
                  <c:v>-5.5000000000005045E-3</c:v>
                </c:pt>
                <c:pt idx="506">
                  <c:v>3.00000000000189E-4</c:v>
                </c:pt>
                <c:pt idx="507">
                  <c:v>4.9999999999972289E-4</c:v>
                </c:pt>
                <c:pt idx="508">
                  <c:v>7.0000000000014495E-4</c:v>
                </c:pt>
                <c:pt idx="509">
                  <c:v>-2.8999999999994586E-3</c:v>
                </c:pt>
                <c:pt idx="510">
                  <c:v>-8.0000000000080007E-4</c:v>
                </c:pt>
                <c:pt idx="511">
                  <c:v>2.8000000000005798E-3</c:v>
                </c:pt>
                <c:pt idx="512">
                  <c:v>4.7999999999994714E-3</c:v>
                </c:pt>
                <c:pt idx="513">
                  <c:v>3.6000000000004917E-3</c:v>
                </c:pt>
                <c:pt idx="514">
                  <c:v>9.9999999999944578E-4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2.9000000000003467E-3</c:v>
                </c:pt>
                <c:pt idx="519">
                  <c:v>-3.8000000000000256E-3</c:v>
                </c:pt>
                <c:pt idx="520">
                  <c:v>1.000000000000334E-3</c:v>
                </c:pt>
                <c:pt idx="521">
                  <c:v>1.2999999999996348E-3</c:v>
                </c:pt>
                <c:pt idx="522">
                  <c:v>1.7000000000004789E-3</c:v>
                </c:pt>
                <c:pt idx="523">
                  <c:v>3.4999999999998366E-3</c:v>
                </c:pt>
                <c:pt idx="524">
                  <c:v>4.9999999999972289E-4</c:v>
                </c:pt>
                <c:pt idx="525">
                  <c:v>9.100000000000108E-3</c:v>
                </c:pt>
                <c:pt idx="526">
                  <c:v>6.9999999999996732E-3</c:v>
                </c:pt>
                <c:pt idx="527">
                  <c:v>8.0000000000000071E-3</c:v>
                </c:pt>
                <c:pt idx="528">
                  <c:v>7.0000000000005613E-3</c:v>
                </c:pt>
                <c:pt idx="529">
                  <c:v>2.6099999999999568E-2</c:v>
                </c:pt>
                <c:pt idx="530">
                  <c:v>0</c:v>
                </c:pt>
                <c:pt idx="531">
                  <c:v>3.6000000000004917E-3</c:v>
                </c:pt>
                <c:pt idx="532">
                  <c:v>1.6899999999999693E-2</c:v>
                </c:pt>
                <c:pt idx="533">
                  <c:v>1.1999999999998678E-3</c:v>
                </c:pt>
                <c:pt idx="534">
                  <c:v>-3.0000000000001137E-3</c:v>
                </c:pt>
                <c:pt idx="535">
                  <c:v>-1.499999999999968E-2</c:v>
                </c:pt>
                <c:pt idx="536">
                  <c:v>-9.700000000000486E-3</c:v>
                </c:pt>
                <c:pt idx="537">
                  <c:v>7.5000000000002842E-3</c:v>
                </c:pt>
                <c:pt idx="538">
                  <c:v>1.2500000000000178E-2</c:v>
                </c:pt>
                <c:pt idx="539">
                  <c:v>1.4000000000002899E-3</c:v>
                </c:pt>
                <c:pt idx="540">
                  <c:v>5.0999999999996604E-3</c:v>
                </c:pt>
                <c:pt idx="541">
                  <c:v>-8.8999999999996859E-3</c:v>
                </c:pt>
                <c:pt idx="542">
                  <c:v>1.4100000000000001E-2</c:v>
                </c:pt>
                <c:pt idx="543">
                  <c:v>2.7899999999999814E-2</c:v>
                </c:pt>
                <c:pt idx="544">
                  <c:v>1.3899999999999579E-2</c:v>
                </c:pt>
                <c:pt idx="545">
                  <c:v>1.5999999999998238E-3</c:v>
                </c:pt>
                <c:pt idx="546">
                  <c:v>3.3900000000000041E-2</c:v>
                </c:pt>
                <c:pt idx="547">
                  <c:v>-2.4999999999995026E-3</c:v>
                </c:pt>
                <c:pt idx="548">
                  <c:v>-2.9200000000000337E-2</c:v>
                </c:pt>
                <c:pt idx="549">
                  <c:v>5.3999999999998494E-3</c:v>
                </c:pt>
                <c:pt idx="550">
                  <c:v>7.4000000000005173E-3</c:v>
                </c:pt>
                <c:pt idx="551">
                  <c:v>3.8999999999997925E-3</c:v>
                </c:pt>
                <c:pt idx="552">
                  <c:v>-5.9999999999948983E-4</c:v>
                </c:pt>
                <c:pt idx="553">
                  <c:v>4.6999999999997044E-3</c:v>
                </c:pt>
                <c:pt idx="554">
                  <c:v>-9.9999999999997868E-3</c:v>
                </c:pt>
                <c:pt idx="555">
                  <c:v>-1.000000000000334E-3</c:v>
                </c:pt>
                <c:pt idx="556">
                  <c:v>4.8000000000003595E-3</c:v>
                </c:pt>
                <c:pt idx="557">
                  <c:v>1.5999999999998238E-3</c:v>
                </c:pt>
                <c:pt idx="558">
                  <c:v>0</c:v>
                </c:pt>
                <c:pt idx="559">
                  <c:v>-1.5200000000000102E-2</c:v>
                </c:pt>
                <c:pt idx="560">
                  <c:v>3.7000000000002586E-3</c:v>
                </c:pt>
                <c:pt idx="561">
                  <c:v>1.1999999999999567E-2</c:v>
                </c:pt>
                <c:pt idx="562">
                  <c:v>-1.1999999999998678E-3</c:v>
                </c:pt>
                <c:pt idx="563">
                  <c:v>7.5000000000002842E-3</c:v>
                </c:pt>
                <c:pt idx="564">
                  <c:v>2.8999999999994586E-3</c:v>
                </c:pt>
                <c:pt idx="565">
                  <c:v>-1.1000000000001009E-3</c:v>
                </c:pt>
                <c:pt idx="566">
                  <c:v>-1.5999999999998238E-3</c:v>
                </c:pt>
                <c:pt idx="567">
                  <c:v>5.2000000000003155E-3</c:v>
                </c:pt>
                <c:pt idx="568">
                  <c:v>2.8999999999994586E-3</c:v>
                </c:pt>
                <c:pt idx="569">
                  <c:v>1.0400000000000631E-2</c:v>
                </c:pt>
                <c:pt idx="570">
                  <c:v>9.9999999999766942E-5</c:v>
                </c:pt>
                <c:pt idx="571">
                  <c:v>1.1000000000000121E-2</c:v>
                </c:pt>
                <c:pt idx="572">
                  <c:v>4.9999999999998934E-3</c:v>
                </c:pt>
                <c:pt idx="573">
                  <c:v>-1.4000000000002899E-3</c:v>
                </c:pt>
                <c:pt idx="574">
                  <c:v>5.7999999999998053E-3</c:v>
                </c:pt>
                <c:pt idx="575">
                  <c:v>1.300000000000523E-3</c:v>
                </c:pt>
                <c:pt idx="576">
                  <c:v>0</c:v>
                </c:pt>
                <c:pt idx="577">
                  <c:v>0</c:v>
                </c:pt>
                <c:pt idx="578">
                  <c:v>-1.3799999999999812E-2</c:v>
                </c:pt>
                <c:pt idx="579">
                  <c:v>-1.980000000000004E-2</c:v>
                </c:pt>
                <c:pt idx="580">
                  <c:v>9.3999999999994088E-3</c:v>
                </c:pt>
                <c:pt idx="581">
                  <c:v>-7.6999999999998181E-3</c:v>
                </c:pt>
                <c:pt idx="582">
                  <c:v>-1.9999999999953388E-4</c:v>
                </c:pt>
                <c:pt idx="583">
                  <c:v>9.3999999999994088E-3</c:v>
                </c:pt>
                <c:pt idx="584">
                  <c:v>-8.099999999999774E-3</c:v>
                </c:pt>
                <c:pt idx="585">
                  <c:v>-9.9999999999766942E-5</c:v>
                </c:pt>
                <c:pt idx="586">
                  <c:v>8.9999999999967883E-4</c:v>
                </c:pt>
                <c:pt idx="587">
                  <c:v>3.6000000000004917E-3</c:v>
                </c:pt>
                <c:pt idx="588">
                  <c:v>4.0999999999993264E-3</c:v>
                </c:pt>
                <c:pt idx="589">
                  <c:v>9.0000000000056701E-4</c:v>
                </c:pt>
                <c:pt idx="590">
                  <c:v>-4.1999999999999815E-3</c:v>
                </c:pt>
                <c:pt idx="591">
                  <c:v>1.2999999999996348E-3</c:v>
                </c:pt>
                <c:pt idx="592">
                  <c:v>1.5000000000000568E-3</c:v>
                </c:pt>
                <c:pt idx="593">
                  <c:v>1.0799999999999699E-2</c:v>
                </c:pt>
                <c:pt idx="594">
                  <c:v>6.4000000000001833E-3</c:v>
                </c:pt>
                <c:pt idx="595">
                  <c:v>-1.6000000000000014E-2</c:v>
                </c:pt>
                <c:pt idx="596">
                  <c:v>9.5999999999998309E-3</c:v>
                </c:pt>
                <c:pt idx="597">
                  <c:v>0</c:v>
                </c:pt>
                <c:pt idx="598">
                  <c:v>6.4999999999999503E-3</c:v>
                </c:pt>
                <c:pt idx="599">
                  <c:v>-4.1999999999999815E-3</c:v>
                </c:pt>
                <c:pt idx="600">
                  <c:v>5.4000000000007375E-3</c:v>
                </c:pt>
                <c:pt idx="601">
                  <c:v>-5.0000000000007816E-3</c:v>
                </c:pt>
                <c:pt idx="602">
                  <c:v>-1.0099999999999554E-2</c:v>
                </c:pt>
                <c:pt idx="603">
                  <c:v>-1.5699999999999825E-2</c:v>
                </c:pt>
                <c:pt idx="604">
                  <c:v>3.6999999999993705E-3</c:v>
                </c:pt>
                <c:pt idx="605">
                  <c:v>-1.0199999999999321E-2</c:v>
                </c:pt>
                <c:pt idx="606">
                  <c:v>-8.5000000000006182E-3</c:v>
                </c:pt>
                <c:pt idx="607">
                  <c:v>1.6000000000000014E-2</c:v>
                </c:pt>
                <c:pt idx="608">
                  <c:v>1.300000000000523E-3</c:v>
                </c:pt>
                <c:pt idx="609">
                  <c:v>4.5999999999999375E-3</c:v>
                </c:pt>
                <c:pt idx="610">
                  <c:v>-2.2000000000002018E-3</c:v>
                </c:pt>
                <c:pt idx="611">
                  <c:v>-4.6999999999997044E-3</c:v>
                </c:pt>
                <c:pt idx="612">
                  <c:v>9.9999999999944578E-4</c:v>
                </c:pt>
                <c:pt idx="613">
                  <c:v>5.8000000000006935E-3</c:v>
                </c:pt>
                <c:pt idx="614">
                  <c:v>3.4999999999998366E-3</c:v>
                </c:pt>
                <c:pt idx="615">
                  <c:v>-1.0800000000000587E-2</c:v>
                </c:pt>
                <c:pt idx="616">
                  <c:v>-5.4999999999996163E-3</c:v>
                </c:pt>
                <c:pt idx="617">
                  <c:v>-1.440000000000019E-2</c:v>
                </c:pt>
                <c:pt idx="618">
                  <c:v>-4.1000000000002146E-3</c:v>
                </c:pt>
                <c:pt idx="619">
                  <c:v>1.0600000000000165E-2</c:v>
                </c:pt>
                <c:pt idx="620">
                  <c:v>1.4000000000002899E-3</c:v>
                </c:pt>
                <c:pt idx="621">
                  <c:v>-7.9000000000002402E-3</c:v>
                </c:pt>
                <c:pt idx="622">
                  <c:v>-2.6000000000001577E-3</c:v>
                </c:pt>
                <c:pt idx="623">
                  <c:v>-1.5999999999998238E-3</c:v>
                </c:pt>
                <c:pt idx="624">
                  <c:v>2.9000000000003467E-3</c:v>
                </c:pt>
                <c:pt idx="625">
                  <c:v>1.1000000000001009E-3</c:v>
                </c:pt>
                <c:pt idx="626">
                  <c:v>2.4999999999995026E-3</c:v>
                </c:pt>
                <c:pt idx="627">
                  <c:v>1.5999999999998238E-3</c:v>
                </c:pt>
                <c:pt idx="628">
                  <c:v>-3.9999999999995595E-3</c:v>
                </c:pt>
                <c:pt idx="629">
                  <c:v>-2.0000000000042206E-4</c:v>
                </c:pt>
                <c:pt idx="630">
                  <c:v>4.1999999999999815E-3</c:v>
                </c:pt>
                <c:pt idx="631">
                  <c:v>1.300000000000523E-3</c:v>
                </c:pt>
                <c:pt idx="632">
                  <c:v>-6.3000000000004164E-3</c:v>
                </c:pt>
                <c:pt idx="633">
                  <c:v>-4.2999999999997485E-3</c:v>
                </c:pt>
                <c:pt idx="634">
                  <c:v>-3.8000000000000256E-3</c:v>
                </c:pt>
                <c:pt idx="635">
                  <c:v>-3.0999999999998806E-3</c:v>
                </c:pt>
                <c:pt idx="636">
                  <c:v>-4.2999999999997485E-3</c:v>
                </c:pt>
                <c:pt idx="637">
                  <c:v>-7.0000000000005613E-3</c:v>
                </c:pt>
                <c:pt idx="638">
                  <c:v>-8.799999999999919E-3</c:v>
                </c:pt>
                <c:pt idx="639">
                  <c:v>2.5000000000003908E-3</c:v>
                </c:pt>
                <c:pt idx="640">
                  <c:v>5.5999999999993832E-3</c:v>
                </c:pt>
                <c:pt idx="641">
                  <c:v>-1.2999999999996348E-3</c:v>
                </c:pt>
                <c:pt idx="642">
                  <c:v>-7.5000000000002842E-3</c:v>
                </c:pt>
                <c:pt idx="643">
                  <c:v>-8.0000000000000071E-3</c:v>
                </c:pt>
                <c:pt idx="644">
                  <c:v>-6.9999999999925677E-4</c:v>
                </c:pt>
                <c:pt idx="645">
                  <c:v>-6.0999999999999943E-3</c:v>
                </c:pt>
                <c:pt idx="646">
                  <c:v>-2.9000000000003467E-3</c:v>
                </c:pt>
                <c:pt idx="647">
                  <c:v>4.6999999999997044E-3</c:v>
                </c:pt>
                <c:pt idx="648">
                  <c:v>-4.3999999999995154E-3</c:v>
                </c:pt>
                <c:pt idx="649">
                  <c:v>4.3999999999995154E-3</c:v>
                </c:pt>
                <c:pt idx="650">
                  <c:v>-1.049999999999951E-2</c:v>
                </c:pt>
                <c:pt idx="651">
                  <c:v>-4.5000000000001705E-3</c:v>
                </c:pt>
                <c:pt idx="652">
                  <c:v>0</c:v>
                </c:pt>
                <c:pt idx="653">
                  <c:v>-3.0000000000001137E-3</c:v>
                </c:pt>
                <c:pt idx="654">
                  <c:v>1.1499999999999844E-2</c:v>
                </c:pt>
                <c:pt idx="655">
                  <c:v>0</c:v>
                </c:pt>
                <c:pt idx="656">
                  <c:v>3.0000000000001137E-3</c:v>
                </c:pt>
                <c:pt idx="657">
                  <c:v>-1.8000000000002458E-3</c:v>
                </c:pt>
                <c:pt idx="658">
                  <c:v>-9.1999999999998749E-3</c:v>
                </c:pt>
                <c:pt idx="659">
                  <c:v>-7.0000000000014495E-4</c:v>
                </c:pt>
                <c:pt idx="660">
                  <c:v>7.0000000000014495E-4</c:v>
                </c:pt>
                <c:pt idx="661">
                  <c:v>4.9999999999998934E-3</c:v>
                </c:pt>
                <c:pt idx="662">
                  <c:v>-7.2000000000000952E-3</c:v>
                </c:pt>
                <c:pt idx="663">
                  <c:v>-2.4999999999995026E-3</c:v>
                </c:pt>
                <c:pt idx="664">
                  <c:v>1.6999999999995907E-3</c:v>
                </c:pt>
                <c:pt idx="665">
                  <c:v>0</c:v>
                </c:pt>
                <c:pt idx="666">
                  <c:v>-3.8000000000000256E-3</c:v>
                </c:pt>
                <c:pt idx="667">
                  <c:v>-7.799999999999585E-3</c:v>
                </c:pt>
                <c:pt idx="668">
                  <c:v>1.1000000000001009E-3</c:v>
                </c:pt>
                <c:pt idx="669">
                  <c:v>4.9000000000001265E-3</c:v>
                </c:pt>
                <c:pt idx="670">
                  <c:v>7.0999999999994401E-3</c:v>
                </c:pt>
                <c:pt idx="671">
                  <c:v>4.4000000000004036E-3</c:v>
                </c:pt>
                <c:pt idx="672">
                  <c:v>-7.4000000000005173E-3</c:v>
                </c:pt>
                <c:pt idx="673">
                  <c:v>1.5000000000000568E-3</c:v>
                </c:pt>
                <c:pt idx="674">
                  <c:v>3.00000000000189E-4</c:v>
                </c:pt>
                <c:pt idx="675">
                  <c:v>-3.00000000000189E-4</c:v>
                </c:pt>
                <c:pt idx="676">
                  <c:v>-3.1999999999996476E-3</c:v>
                </c:pt>
                <c:pt idx="677">
                  <c:v>-2.2000000000002018E-3</c:v>
                </c:pt>
                <c:pt idx="678">
                  <c:v>9.0000000000056701E-4</c:v>
                </c:pt>
                <c:pt idx="679">
                  <c:v>-8.9000000000005741E-3</c:v>
                </c:pt>
                <c:pt idx="680">
                  <c:v>2.289999999999992E-2</c:v>
                </c:pt>
                <c:pt idx="681">
                  <c:v>-1.1499999999999844E-2</c:v>
                </c:pt>
                <c:pt idx="682">
                  <c:v>0</c:v>
                </c:pt>
                <c:pt idx="683">
                  <c:v>0</c:v>
                </c:pt>
                <c:pt idx="684">
                  <c:v>4.9999999999972289E-4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-8.5999999999994969E-3</c:v>
                </c:pt>
                <c:pt idx="689">
                  <c:v>8.9999999999967883E-4</c:v>
                </c:pt>
                <c:pt idx="690">
                  <c:v>-5.7999999999998053E-3</c:v>
                </c:pt>
                <c:pt idx="691">
                  <c:v>-9.9999999999766942E-5</c:v>
                </c:pt>
                <c:pt idx="692">
                  <c:v>-1.9000000000000128E-3</c:v>
                </c:pt>
                <c:pt idx="693">
                  <c:v>7.9999999999991189E-4</c:v>
                </c:pt>
                <c:pt idx="694">
                  <c:v>-4.9999999999972289E-4</c:v>
                </c:pt>
                <c:pt idx="695">
                  <c:v>-2.8000000000005798E-3</c:v>
                </c:pt>
                <c:pt idx="696">
                  <c:v>-2.4999999999995026E-3</c:v>
                </c:pt>
                <c:pt idx="697">
                  <c:v>9.9999999999944578E-4</c:v>
                </c:pt>
                <c:pt idx="698">
                  <c:v>-2.2000000000002018E-3</c:v>
                </c:pt>
                <c:pt idx="699">
                  <c:v>-7.9999999999991189E-4</c:v>
                </c:pt>
                <c:pt idx="700">
                  <c:v>-2.9999999999992255E-3</c:v>
                </c:pt>
                <c:pt idx="701">
                  <c:v>-2.3000000000008569E-3</c:v>
                </c:pt>
                <c:pt idx="702">
                  <c:v>3.3000000000003027E-3</c:v>
                </c:pt>
                <c:pt idx="703">
                  <c:v>-1.5999999999998238E-3</c:v>
                </c:pt>
                <c:pt idx="704">
                  <c:v>5.3999999999998494E-3</c:v>
                </c:pt>
                <c:pt idx="705">
                  <c:v>-2.7999999999996916E-3</c:v>
                </c:pt>
                <c:pt idx="706">
                  <c:v>-1.5000000000000568E-3</c:v>
                </c:pt>
                <c:pt idx="707">
                  <c:v>-1.8000000000002458E-3</c:v>
                </c:pt>
                <c:pt idx="708">
                  <c:v>1.0799999999999699E-2</c:v>
                </c:pt>
                <c:pt idx="709">
                  <c:v>-3.4999999999998366E-3</c:v>
                </c:pt>
                <c:pt idx="710">
                  <c:v>6.7000000000003723E-3</c:v>
                </c:pt>
                <c:pt idx="711">
                  <c:v>-1.4000000000002899E-3</c:v>
                </c:pt>
                <c:pt idx="712">
                  <c:v>4.6999999999997044E-3</c:v>
                </c:pt>
                <c:pt idx="713">
                  <c:v>-4.7999999999994714E-3</c:v>
                </c:pt>
                <c:pt idx="714">
                  <c:v>-3.4000000000000696E-3</c:v>
                </c:pt>
                <c:pt idx="715">
                  <c:v>-1.8000000000002458E-3</c:v>
                </c:pt>
                <c:pt idx="716">
                  <c:v>4.0000000000004476E-3</c:v>
                </c:pt>
                <c:pt idx="717">
                  <c:v>1.3999999999994017E-3</c:v>
                </c:pt>
                <c:pt idx="718">
                  <c:v>1.6800000000000814E-2</c:v>
                </c:pt>
                <c:pt idx="719">
                  <c:v>-5.7000000000000384E-3</c:v>
                </c:pt>
                <c:pt idx="720">
                  <c:v>3.0999999999998806E-3</c:v>
                </c:pt>
                <c:pt idx="721">
                  <c:v>4.2999999999997485E-3</c:v>
                </c:pt>
                <c:pt idx="722">
                  <c:v>8.6000000000003851E-3</c:v>
                </c:pt>
                <c:pt idx="723">
                  <c:v>-2.5000000000003908E-3</c:v>
                </c:pt>
                <c:pt idx="724">
                  <c:v>8.9999999999967883E-4</c:v>
                </c:pt>
                <c:pt idx="725">
                  <c:v>4.1999999999999815E-3</c:v>
                </c:pt>
                <c:pt idx="726">
                  <c:v>-4.3999999999995154E-3</c:v>
                </c:pt>
                <c:pt idx="727">
                  <c:v>2.2800000000000153E-2</c:v>
                </c:pt>
                <c:pt idx="728">
                  <c:v>1.2999999999999901E-2</c:v>
                </c:pt>
                <c:pt idx="729">
                  <c:v>-9.1999999999998749E-3</c:v>
                </c:pt>
                <c:pt idx="730">
                  <c:v>1.1800000000000033E-2</c:v>
                </c:pt>
                <c:pt idx="731">
                  <c:v>-1.7000000000004789E-3</c:v>
                </c:pt>
                <c:pt idx="732">
                  <c:v>3.6000000000004917E-3</c:v>
                </c:pt>
                <c:pt idx="733">
                  <c:v>-1.000000000000334E-3</c:v>
                </c:pt>
                <c:pt idx="734">
                  <c:v>6.7000000000003723E-3</c:v>
                </c:pt>
                <c:pt idx="735">
                  <c:v>1.8199999999999328E-2</c:v>
                </c:pt>
                <c:pt idx="736">
                  <c:v>5.7000000000000384E-3</c:v>
                </c:pt>
                <c:pt idx="737">
                  <c:v>1.7000000000004789E-3</c:v>
                </c:pt>
                <c:pt idx="738">
                  <c:v>4.2999999999997485E-3</c:v>
                </c:pt>
                <c:pt idx="739">
                  <c:v>-1.0799999999999699E-2</c:v>
                </c:pt>
                <c:pt idx="740">
                  <c:v>7.3999999999996291E-3</c:v>
                </c:pt>
                <c:pt idx="741">
                  <c:v>-2.0699999999999719E-2</c:v>
                </c:pt>
                <c:pt idx="742">
                  <c:v>3.0999999999998806E-3</c:v>
                </c:pt>
                <c:pt idx="743">
                  <c:v>0</c:v>
                </c:pt>
                <c:pt idx="744">
                  <c:v>1.5500000000000291E-2</c:v>
                </c:pt>
                <c:pt idx="745">
                  <c:v>-7.6000000000000512E-3</c:v>
                </c:pt>
                <c:pt idx="746">
                  <c:v>1.9999999999953388E-4</c:v>
                </c:pt>
                <c:pt idx="747">
                  <c:v>1.5999999999998238E-3</c:v>
                </c:pt>
                <c:pt idx="748">
                  <c:v>-5.7999999999998053E-3</c:v>
                </c:pt>
                <c:pt idx="749">
                  <c:v>-5.7999999999998053E-3</c:v>
                </c:pt>
                <c:pt idx="750">
                  <c:v>-5.7000000000000384E-3</c:v>
                </c:pt>
                <c:pt idx="751">
                  <c:v>-1.2999999999996348E-3</c:v>
                </c:pt>
                <c:pt idx="752">
                  <c:v>-8.7000000000001521E-3</c:v>
                </c:pt>
                <c:pt idx="753">
                  <c:v>1.9499999999999851E-2</c:v>
                </c:pt>
                <c:pt idx="754">
                  <c:v>7.2000000000000952E-3</c:v>
                </c:pt>
                <c:pt idx="755">
                  <c:v>-2.5000000000003908E-3</c:v>
                </c:pt>
                <c:pt idx="756">
                  <c:v>-2.6999999999999247E-3</c:v>
                </c:pt>
                <c:pt idx="757">
                  <c:v>1.9400000000000084E-2</c:v>
                </c:pt>
                <c:pt idx="758">
                  <c:v>2.5599999999999845E-2</c:v>
                </c:pt>
                <c:pt idx="759">
                  <c:v>-1.049999999999951E-2</c:v>
                </c:pt>
                <c:pt idx="760">
                  <c:v>4.4999999999992824E-3</c:v>
                </c:pt>
                <c:pt idx="761">
                  <c:v>-1.1999999999998678E-3</c:v>
                </c:pt>
                <c:pt idx="762">
                  <c:v>3.2000000000005357E-3</c:v>
                </c:pt>
                <c:pt idx="763">
                  <c:v>9.9000000000000199E-3</c:v>
                </c:pt>
                <c:pt idx="764">
                  <c:v>-2.1000000000004349E-3</c:v>
                </c:pt>
                <c:pt idx="765">
                  <c:v>-1.0099999999999554E-2</c:v>
                </c:pt>
                <c:pt idx="766">
                  <c:v>4.3999999999995154E-3</c:v>
                </c:pt>
                <c:pt idx="767">
                  <c:v>-9.9000000000000199E-3</c:v>
                </c:pt>
                <c:pt idx="768">
                  <c:v>4.9999999999998934E-3</c:v>
                </c:pt>
                <c:pt idx="769">
                  <c:v>-6.1999999999997613E-3</c:v>
                </c:pt>
                <c:pt idx="770">
                  <c:v>1.7000000000004789E-3</c:v>
                </c:pt>
                <c:pt idx="771">
                  <c:v>1.7999999999993577E-3</c:v>
                </c:pt>
                <c:pt idx="772">
                  <c:v>-4.1000000000002146E-3</c:v>
                </c:pt>
                <c:pt idx="773">
                  <c:v>1.4700000000000379E-2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4.5000000000001705E-3</c:v>
                </c:pt>
                <c:pt idx="780">
                  <c:v>-7.0000000000014495E-4</c:v>
                </c:pt>
                <c:pt idx="781">
                  <c:v>1.1099999999999888E-2</c:v>
                </c:pt>
                <c:pt idx="782">
                  <c:v>2.5000000000003908E-3</c:v>
                </c:pt>
                <c:pt idx="783">
                  <c:v>2.0999999999995467E-3</c:v>
                </c:pt>
                <c:pt idx="784">
                  <c:v>-3.9999999999995595E-3</c:v>
                </c:pt>
                <c:pt idx="785">
                  <c:v>-4.3000000000006366E-3</c:v>
                </c:pt>
                <c:pt idx="786">
                  <c:v>-3.8000000000000256E-3</c:v>
                </c:pt>
                <c:pt idx="787">
                  <c:v>1.5000000000000568E-3</c:v>
                </c:pt>
                <c:pt idx="788">
                  <c:v>-1.9999999999997797E-3</c:v>
                </c:pt>
                <c:pt idx="789">
                  <c:v>-1.9999999999953388E-4</c:v>
                </c:pt>
                <c:pt idx="790">
                  <c:v>9.9999999999766942E-5</c:v>
                </c:pt>
                <c:pt idx="791">
                  <c:v>-2.9000000000003467E-3</c:v>
                </c:pt>
                <c:pt idx="792">
                  <c:v>3.4999999999998366E-3</c:v>
                </c:pt>
                <c:pt idx="793">
                  <c:v>-1.2999999999999901E-2</c:v>
                </c:pt>
                <c:pt idx="794">
                  <c:v>-2.0099999999999341E-2</c:v>
                </c:pt>
                <c:pt idx="795">
                  <c:v>-3.3400000000000318E-2</c:v>
                </c:pt>
                <c:pt idx="796">
                  <c:v>8.2000000000004292E-3</c:v>
                </c:pt>
                <c:pt idx="797">
                  <c:v>9.7999999999993648E-3</c:v>
                </c:pt>
                <c:pt idx="798">
                  <c:v>-8.8999999999996859E-3</c:v>
                </c:pt>
                <c:pt idx="799">
                  <c:v>6.9999999999996732E-3</c:v>
                </c:pt>
                <c:pt idx="800">
                  <c:v>-1.2999999999996348E-3</c:v>
                </c:pt>
                <c:pt idx="801">
                  <c:v>4.1999999999999815E-3</c:v>
                </c:pt>
                <c:pt idx="802">
                  <c:v>-8.0000000000000071E-3</c:v>
                </c:pt>
                <c:pt idx="803">
                  <c:v>-7.5000000000002842E-3</c:v>
                </c:pt>
                <c:pt idx="804">
                  <c:v>-1.3999999999994017E-3</c:v>
                </c:pt>
                <c:pt idx="805">
                  <c:v>-8.0000000000080007E-4</c:v>
                </c:pt>
                <c:pt idx="806">
                  <c:v>-3.8000000000000256E-3</c:v>
                </c:pt>
                <c:pt idx="807">
                  <c:v>0</c:v>
                </c:pt>
                <c:pt idx="808">
                  <c:v>2.5000000000003908E-3</c:v>
                </c:pt>
                <c:pt idx="809">
                  <c:v>6.4999999999999503E-3</c:v>
                </c:pt>
                <c:pt idx="810">
                  <c:v>3.0000000000001137E-3</c:v>
                </c:pt>
                <c:pt idx="811">
                  <c:v>3.1999999999996476E-3</c:v>
                </c:pt>
                <c:pt idx="812">
                  <c:v>7.0000000000005613E-3</c:v>
                </c:pt>
                <c:pt idx="813">
                  <c:v>-3.9000000000006807E-3</c:v>
                </c:pt>
                <c:pt idx="814">
                  <c:v>-7.599999999999163E-3</c:v>
                </c:pt>
                <c:pt idx="815">
                  <c:v>-9.0000000000003411E-3</c:v>
                </c:pt>
                <c:pt idx="816">
                  <c:v>2.9000000000003467E-3</c:v>
                </c:pt>
                <c:pt idx="817">
                  <c:v>3.7999999999991374E-3</c:v>
                </c:pt>
                <c:pt idx="818">
                  <c:v>-3.9999999999995595E-4</c:v>
                </c:pt>
                <c:pt idx="819">
                  <c:v>-8.2999999999993079E-3</c:v>
                </c:pt>
                <c:pt idx="820">
                  <c:v>4.7999999999994714E-3</c:v>
                </c:pt>
                <c:pt idx="821">
                  <c:v>-4.5000000000001705E-3</c:v>
                </c:pt>
                <c:pt idx="822">
                  <c:v>2.5500000000000078E-2</c:v>
                </c:pt>
                <c:pt idx="823">
                  <c:v>-1.499999999999968E-2</c:v>
                </c:pt>
                <c:pt idx="824">
                  <c:v>-4.5999999999999375E-3</c:v>
                </c:pt>
                <c:pt idx="825">
                  <c:v>2.9000000000003467E-3</c:v>
                </c:pt>
                <c:pt idx="826">
                  <c:v>0</c:v>
                </c:pt>
                <c:pt idx="827">
                  <c:v>6.6999999999994841E-3</c:v>
                </c:pt>
                <c:pt idx="828">
                  <c:v>-2.6999999999999247E-3</c:v>
                </c:pt>
                <c:pt idx="829">
                  <c:v>-5.7000000000000384E-3</c:v>
                </c:pt>
                <c:pt idx="830">
                  <c:v>6.1999999999997613E-3</c:v>
                </c:pt>
                <c:pt idx="831">
                  <c:v>2.1000000000004349E-3</c:v>
                </c:pt>
                <c:pt idx="832">
                  <c:v>1.9999999999953388E-4</c:v>
                </c:pt>
                <c:pt idx="833">
                  <c:v>0</c:v>
                </c:pt>
                <c:pt idx="834">
                  <c:v>-4.2999999999997485E-3</c:v>
                </c:pt>
                <c:pt idx="835">
                  <c:v>-3.0000000000001137E-3</c:v>
                </c:pt>
                <c:pt idx="836">
                  <c:v>3.8000000000000256E-3</c:v>
                </c:pt>
                <c:pt idx="837">
                  <c:v>-9.9999999999944578E-4</c:v>
                </c:pt>
                <c:pt idx="838">
                  <c:v>2.2999999999999687E-3</c:v>
                </c:pt>
                <c:pt idx="839">
                  <c:v>-2.8000000000005798E-3</c:v>
                </c:pt>
                <c:pt idx="840">
                  <c:v>-7.799999999999585E-3</c:v>
                </c:pt>
                <c:pt idx="841">
                  <c:v>1.3999999999994017E-3</c:v>
                </c:pt>
                <c:pt idx="842">
                  <c:v>6.6000000000006054E-3</c:v>
                </c:pt>
                <c:pt idx="843">
                  <c:v>-2.6999999999999247E-3</c:v>
                </c:pt>
                <c:pt idx="844">
                  <c:v>-9.0000000000056701E-4</c:v>
                </c:pt>
                <c:pt idx="845">
                  <c:v>-2.1999999999993136E-3</c:v>
                </c:pt>
                <c:pt idx="846">
                  <c:v>4.9999999999972289E-4</c:v>
                </c:pt>
                <c:pt idx="847">
                  <c:v>-4.9999999999972289E-4</c:v>
                </c:pt>
                <c:pt idx="848">
                  <c:v>-3.9999999999995595E-4</c:v>
                </c:pt>
                <c:pt idx="849">
                  <c:v>2.9999999999992255E-3</c:v>
                </c:pt>
                <c:pt idx="850">
                  <c:v>1.8000000000002458E-3</c:v>
                </c:pt>
                <c:pt idx="851">
                  <c:v>2.9000000000003467E-3</c:v>
                </c:pt>
                <c:pt idx="852">
                  <c:v>-6.0000000000037801E-4</c:v>
                </c:pt>
                <c:pt idx="853">
                  <c:v>7.9999999999991189E-4</c:v>
                </c:pt>
                <c:pt idx="854">
                  <c:v>1.000000000000334E-3</c:v>
                </c:pt>
                <c:pt idx="855">
                  <c:v>1.5999999999998238E-3</c:v>
                </c:pt>
                <c:pt idx="856">
                  <c:v>-9.9999999999766942E-5</c:v>
                </c:pt>
                <c:pt idx="857">
                  <c:v>4.9999999999972289E-4</c:v>
                </c:pt>
                <c:pt idx="858">
                  <c:v>9.9999999999766942E-5</c:v>
                </c:pt>
                <c:pt idx="859">
                  <c:v>-1.1000000000001009E-3</c:v>
                </c:pt>
                <c:pt idx="860">
                  <c:v>1.000000000000334E-3</c:v>
                </c:pt>
                <c:pt idx="861">
                  <c:v>0</c:v>
                </c:pt>
                <c:pt idx="862">
                  <c:v>-1.9000000000000128E-3</c:v>
                </c:pt>
                <c:pt idx="863">
                  <c:v>-4.9999999999972289E-4</c:v>
                </c:pt>
                <c:pt idx="864">
                  <c:v>2.2999999999999687E-3</c:v>
                </c:pt>
                <c:pt idx="865">
                  <c:v>-3.9999999999995595E-4</c:v>
                </c:pt>
                <c:pt idx="866">
                  <c:v>4.9999999999972289E-4</c:v>
                </c:pt>
                <c:pt idx="867">
                  <c:v>-8.49999999999973E-3</c:v>
                </c:pt>
                <c:pt idx="868">
                  <c:v>7.9999999999991189E-4</c:v>
                </c:pt>
                <c:pt idx="869">
                  <c:v>3.5999999999996035E-3</c:v>
                </c:pt>
                <c:pt idx="870">
                  <c:v>4.5000000000001705E-3</c:v>
                </c:pt>
                <c:pt idx="871">
                  <c:v>7.9999999999991189E-4</c:v>
                </c:pt>
                <c:pt idx="872">
                  <c:v>-9.9999999999944578E-4</c:v>
                </c:pt>
                <c:pt idx="873">
                  <c:v>-1.0000000000065512E-4</c:v>
                </c:pt>
                <c:pt idx="874">
                  <c:v>6.0000000000037801E-4</c:v>
                </c:pt>
                <c:pt idx="875">
                  <c:v>-1.1000000000001009E-3</c:v>
                </c:pt>
                <c:pt idx="876">
                  <c:v>7.0000000000014495E-4</c:v>
                </c:pt>
                <c:pt idx="877">
                  <c:v>-6.0000000000037801E-4</c:v>
                </c:pt>
                <c:pt idx="878">
                  <c:v>1.1999999999998678E-3</c:v>
                </c:pt>
                <c:pt idx="879">
                  <c:v>-8.9999999999967883E-4</c:v>
                </c:pt>
                <c:pt idx="880">
                  <c:v>1.000000000000334E-3</c:v>
                </c:pt>
                <c:pt idx="881">
                  <c:v>0</c:v>
                </c:pt>
                <c:pt idx="882">
                  <c:v>-2.0000000000042206E-4</c:v>
                </c:pt>
                <c:pt idx="883">
                  <c:v>-1.9999999999953388E-4</c:v>
                </c:pt>
                <c:pt idx="884">
                  <c:v>3.9999999999995595E-4</c:v>
                </c:pt>
                <c:pt idx="885">
                  <c:v>-3.9999999999995595E-4</c:v>
                </c:pt>
                <c:pt idx="886">
                  <c:v>-7.0000000000014495E-4</c:v>
                </c:pt>
                <c:pt idx="887">
                  <c:v>4.9999999999972289E-4</c:v>
                </c:pt>
                <c:pt idx="888">
                  <c:v>7.0000000000014495E-4</c:v>
                </c:pt>
                <c:pt idx="889">
                  <c:v>9.9999999999766942E-5</c:v>
                </c:pt>
                <c:pt idx="890">
                  <c:v>-9.9999999999944578E-4</c:v>
                </c:pt>
                <c:pt idx="891">
                  <c:v>-1.0000000000065512E-4</c:v>
                </c:pt>
                <c:pt idx="892">
                  <c:v>1.000000000000334E-3</c:v>
                </c:pt>
                <c:pt idx="893">
                  <c:v>0</c:v>
                </c:pt>
                <c:pt idx="894">
                  <c:v>-8.9999999999967883E-4</c:v>
                </c:pt>
                <c:pt idx="895">
                  <c:v>6.9999999999925677E-4</c:v>
                </c:pt>
                <c:pt idx="896">
                  <c:v>0.11380000000000035</c:v>
                </c:pt>
                <c:pt idx="897">
                  <c:v>6.1300000000000132E-2</c:v>
                </c:pt>
                <c:pt idx="898">
                  <c:v>1.3700000000000045E-2</c:v>
                </c:pt>
                <c:pt idx="899">
                  <c:v>-7.4000000000005173E-3</c:v>
                </c:pt>
                <c:pt idx="900">
                  <c:v>2.9000000000003467E-3</c:v>
                </c:pt>
                <c:pt idx="901">
                  <c:v>-8.9999999999967883E-4</c:v>
                </c:pt>
                <c:pt idx="902">
                  <c:v>2.7999999999996916E-3</c:v>
                </c:pt>
                <c:pt idx="903">
                  <c:v>-8.099999999999774E-3</c:v>
                </c:pt>
                <c:pt idx="904">
                  <c:v>1.1999999999998678E-3</c:v>
                </c:pt>
                <c:pt idx="905">
                  <c:v>1.4199999999999768E-2</c:v>
                </c:pt>
                <c:pt idx="906">
                  <c:v>9.3000000000005301E-3</c:v>
                </c:pt>
                <c:pt idx="907">
                  <c:v>-3.9000000000006807E-3</c:v>
                </c:pt>
                <c:pt idx="908">
                  <c:v>-2.9999999999992255E-3</c:v>
                </c:pt>
                <c:pt idx="909">
                  <c:v>-1.6300000000000203E-2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78-4773-9F17-F08CE5C7F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314600"/>
        <c:axId val="526312632"/>
      </c:scatterChart>
      <c:valAx>
        <c:axId val="52631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Indian Rupee / Differences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26312632"/>
        <c:crosses val="autoZero"/>
        <c:crossBetween val="midCat"/>
      </c:valAx>
      <c:valAx>
        <c:axId val="526312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Chinese Yuan / Differences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26314600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9525</xdr:rowOff>
    </xdr:from>
    <xdr:to>
      <xdr:col>9</xdr:col>
      <xdr:colOff>476250</xdr:colOff>
      <xdr:row>5</xdr:row>
      <xdr:rowOff>171450</xdr:rowOff>
    </xdr:to>
    <xdr:sp macro="" textlink="">
      <xdr:nvSpPr>
        <xdr:cNvPr id="2" name="TextBox 1"/>
        <xdr:cNvSpPr txBox="1"/>
      </xdr:nvSpPr>
      <xdr:spPr>
        <a:xfrm>
          <a:off x="247650" y="200025"/>
          <a:ext cx="5715000" cy="9239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Federal Reserve Board (at http://www.federalreserve.gov/Releases/H10/Hist/default.htm)</a:t>
          </a:r>
        </a:p>
        <a:p>
          <a:endParaRPr lang="en-US" sz="1100"/>
        </a:p>
        <a:p>
          <a:r>
            <a:rPr lang="en-US" sz="1100"/>
            <a:t>Note that the values listed at the Web site for the Euro and Pound</a:t>
          </a:r>
          <a:r>
            <a:rPr lang="en-US" sz="1100" baseline="0"/>
            <a:t> are the reciprocals of the values listed on the next sheet. (Who knows why!)</a:t>
          </a:r>
          <a:endParaRPr lang="en-US" sz="1100"/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3</xdr:row>
      <xdr:rowOff>47624</xdr:rowOff>
    </xdr:from>
    <xdr:to>
      <xdr:col>3</xdr:col>
      <xdr:colOff>95250</xdr:colOff>
      <xdr:row>6</xdr:row>
      <xdr:rowOff>38099</xdr:rowOff>
    </xdr:to>
    <xdr:sp macro="" textlink="">
      <xdr:nvSpPr>
        <xdr:cNvPr id="2" name="TextBox 1"/>
        <xdr:cNvSpPr txBox="1"/>
      </xdr:nvSpPr>
      <xdr:spPr>
        <a:xfrm>
          <a:off x="1152525" y="619124"/>
          <a:ext cx="1885950" cy="5619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Each value is the units of that currency per US Dollar.</a:t>
          </a:r>
          <a:endParaRPr lang="en-US"/>
        </a:p>
        <a:p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12</xdr:row>
      <xdr:rowOff>123825</xdr:rowOff>
    </xdr:from>
    <xdr:to>
      <xdr:col>13</xdr:col>
      <xdr:colOff>828675</xdr:colOff>
      <xdr:row>23</xdr:row>
      <xdr:rowOff>9525</xdr:rowOff>
    </xdr:to>
    <xdr:sp macro="" textlink="">
      <xdr:nvSpPr>
        <xdr:cNvPr id="2" name="TextBox 1"/>
        <xdr:cNvSpPr txBox="1"/>
      </xdr:nvSpPr>
      <xdr:spPr>
        <a:xfrm>
          <a:off x="9648825" y="2266950"/>
          <a:ext cx="3190875" cy="19812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Part c: Some</a:t>
          </a:r>
          <a:r>
            <a:rPr lang="en-US" sz="1100" baseline="0"/>
            <a:t> of the correlations between the differences are fairly highly positive, but most aren't. So some of the currencies move together, but some move more or less independently.</a:t>
          </a:r>
        </a:p>
        <a:p>
          <a:endParaRPr lang="en-US" sz="1100" baseline="0"/>
        </a:p>
        <a:p>
          <a:r>
            <a:rPr lang="en-US" sz="1100" baseline="0"/>
            <a:t>Part d: The only pair with this property is Chinese Yuan versus Indian Rupee. See the next three sheets for some explorations. But it still isn't clear </a:t>
          </a:r>
          <a:r>
            <a:rPr lang="en-US" sz="1100" i="1" baseline="0"/>
            <a:t>why </a:t>
          </a:r>
          <a:r>
            <a:rPr lang="en-US" sz="1100" i="0" baseline="0"/>
            <a:t>this kind of thing can happen.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6</xdr:row>
      <xdr:rowOff>0</xdr:rowOff>
    </xdr:from>
    <xdr:to>
      <xdr:col>10</xdr:col>
      <xdr:colOff>323850</xdr:colOff>
      <xdr:row>22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24</xdr:row>
      <xdr:rowOff>0</xdr:rowOff>
    </xdr:from>
    <xdr:to>
      <xdr:col>6</xdr:col>
      <xdr:colOff>400050</xdr:colOff>
      <xdr:row>29</xdr:row>
      <xdr:rowOff>123825</xdr:rowOff>
    </xdr:to>
    <xdr:sp macro="" textlink="">
      <xdr:nvSpPr>
        <xdr:cNvPr id="3" name="TextBox 2"/>
        <xdr:cNvSpPr txBox="1"/>
      </xdr:nvSpPr>
      <xdr:spPr>
        <a:xfrm>
          <a:off x="2543175" y="4429125"/>
          <a:ext cx="2943225" cy="10763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graph of the two Exchange Rate series doesn't shed</a:t>
          </a:r>
          <a:r>
            <a:rPr lang="en-US" sz="1100" baseline="0"/>
            <a:t> much light on the issue, and a time series graph of the differences is too "busy" to provide any insights.</a:t>
          </a:r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12699</xdr:colOff>
      <xdr:row>6</xdr:row>
      <xdr:rowOff>0</xdr:rowOff>
    </xdr:from>
    <xdr:to>
      <xdr:col>8</xdr:col>
      <xdr:colOff>257174</xdr:colOff>
      <xdr:row>22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24</xdr:row>
      <xdr:rowOff>1</xdr:rowOff>
    </xdr:from>
    <xdr:to>
      <xdr:col>6</xdr:col>
      <xdr:colOff>400050</xdr:colOff>
      <xdr:row>27</xdr:row>
      <xdr:rowOff>114301</xdr:rowOff>
    </xdr:to>
    <xdr:sp macro="" textlink="">
      <xdr:nvSpPr>
        <xdr:cNvPr id="3" name="TextBox 2"/>
        <xdr:cNvSpPr txBox="1"/>
      </xdr:nvSpPr>
      <xdr:spPr>
        <a:xfrm>
          <a:off x="2543175" y="4429126"/>
          <a:ext cx="2943225" cy="6858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graph (which loses the time component) indicates the negative correlation.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12699</xdr:colOff>
      <xdr:row>6</xdr:row>
      <xdr:rowOff>0</xdr:rowOff>
    </xdr:from>
    <xdr:to>
      <xdr:col>10</xdr:col>
      <xdr:colOff>133350</xdr:colOff>
      <xdr:row>27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28</xdr:row>
      <xdr:rowOff>0</xdr:rowOff>
    </xdr:from>
    <xdr:to>
      <xdr:col>6</xdr:col>
      <xdr:colOff>514350</xdr:colOff>
      <xdr:row>31</xdr:row>
      <xdr:rowOff>114300</xdr:rowOff>
    </xdr:to>
    <xdr:sp macro="" textlink="">
      <xdr:nvSpPr>
        <xdr:cNvPr id="3" name="TextBox 2"/>
        <xdr:cNvSpPr txBox="1"/>
      </xdr:nvSpPr>
      <xdr:spPr>
        <a:xfrm>
          <a:off x="2543175" y="5191125"/>
          <a:ext cx="3057525" cy="6858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graph (which also loses the time component) indicates the near zero correlation.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showGridLines="0" showRowColHeaders="0" workbookViewId="0">
      <selection activeCell="B3" sqref="B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showGridLines="0" workbookViewId="0"/>
  </sheetViews>
  <sheetFormatPr defaultColWidth="12.7109375" defaultRowHeight="15" x14ac:dyDescent="0.25"/>
  <cols>
    <col min="1" max="2" width="12.7109375" customWidth="1"/>
  </cols>
  <sheetData>
    <row r="1" spans="1:2" s="17" customFormat="1" ht="18.75" x14ac:dyDescent="0.3">
      <c r="A1" s="23" t="s">
        <v>114</v>
      </c>
      <c r="B1" s="21"/>
    </row>
    <row r="2" spans="1:2" s="17" customFormat="1" ht="11.25" x14ac:dyDescent="0.2">
      <c r="A2" s="19" t="s">
        <v>115</v>
      </c>
      <c r="B2" s="21" t="s">
        <v>127</v>
      </c>
    </row>
    <row r="3" spans="1:2" s="17" customFormat="1" ht="11.25" x14ac:dyDescent="0.2">
      <c r="A3" s="19" t="s">
        <v>117</v>
      </c>
      <c r="B3" s="21" t="s">
        <v>118</v>
      </c>
    </row>
    <row r="4" spans="1:2" s="17" customFormat="1" ht="11.25" x14ac:dyDescent="0.2">
      <c r="A4" s="19" t="s">
        <v>119</v>
      </c>
      <c r="B4" s="21" t="s">
        <v>120</v>
      </c>
    </row>
    <row r="5" spans="1:2" s="18" customFormat="1" ht="11.25" x14ac:dyDescent="0.2">
      <c r="A5" s="20" t="s">
        <v>121</v>
      </c>
      <c r="B5" s="22" t="s">
        <v>122</v>
      </c>
    </row>
    <row r="7" spans="1:2" ht="15" customHeight="1" x14ac:dyDescent="0.25"/>
    <row r="8" spans="1:2" ht="15" customHeight="1" x14ac:dyDescent="0.25"/>
    <row r="9" spans="1:2" ht="15" customHeight="1" x14ac:dyDescent="0.25"/>
    <row r="10" spans="1:2" ht="15" customHeight="1" x14ac:dyDescent="0.25"/>
    <row r="11" spans="1:2" ht="15" customHeight="1" x14ac:dyDescent="0.25"/>
    <row r="12" spans="1:2" ht="15" customHeight="1" x14ac:dyDescent="0.25"/>
    <row r="13" spans="1:2" ht="15" customHeight="1" x14ac:dyDescent="0.25"/>
    <row r="14" spans="1:2" ht="15" customHeight="1" x14ac:dyDescent="0.25"/>
    <row r="15" spans="1:2" ht="15" customHeight="1" x14ac:dyDescent="0.25"/>
    <row r="16" spans="1:2" ht="15" customHeight="1" x14ac:dyDescent="0.25"/>
    <row r="17" spans="1:2" ht="15" customHeight="1" x14ac:dyDescent="0.25"/>
    <row r="18" spans="1:2" ht="15" customHeight="1" x14ac:dyDescent="0.25"/>
    <row r="19" spans="1:2" ht="15" customHeight="1" x14ac:dyDescent="0.25"/>
    <row r="20" spans="1:2" ht="15" customHeight="1" x14ac:dyDescent="0.25"/>
    <row r="21" spans="1:2" ht="15" customHeight="1" x14ac:dyDescent="0.25"/>
    <row r="22" spans="1:2" ht="15" customHeight="1" x14ac:dyDescent="0.25"/>
    <row r="23" spans="1:2" ht="15" customHeight="1" x14ac:dyDescent="0.25"/>
    <row r="24" spans="1:2" ht="15" customHeight="1" x14ac:dyDescent="0.25">
      <c r="A24" s="30" t="s">
        <v>128</v>
      </c>
      <c r="B24" s="31">
        <f>_xll.StatCorrelationCoeff(ST_IndianRupee_4,ST_ChineseYuan_3)</f>
        <v>8.54145353021835E-2</v>
      </c>
    </row>
    <row r="25" spans="1:2" ht="15" customHeight="1" x14ac:dyDescent="0.25"/>
    <row r="26" spans="1:2" ht="15" customHeight="1" x14ac:dyDescent="0.25"/>
    <row r="27" spans="1:2" ht="15" customHeight="1" x14ac:dyDescent="0.25"/>
    <row r="28" spans="1:2" ht="15" customHeight="1" x14ac:dyDescent="0.25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912"/>
  <sheetViews>
    <sheetView tabSelected="1" workbookViewId="0"/>
  </sheetViews>
  <sheetFormatPr defaultRowHeight="15" x14ac:dyDescent="0.25"/>
  <cols>
    <col min="1" max="1" width="12.140625" style="2" bestFit="1" customWidth="1"/>
    <col min="2" max="2" width="18.85546875" bestFit="1" customWidth="1"/>
    <col min="3" max="3" width="13.140625" bestFit="1" customWidth="1"/>
    <col min="4" max="4" width="13.7109375" style="3" bestFit="1" customWidth="1"/>
    <col min="5" max="5" width="13.140625" bestFit="1" customWidth="1"/>
    <col min="6" max="6" width="14.28515625" bestFit="1" customWidth="1"/>
    <col min="7" max="7" width="9.85546875" customWidth="1"/>
    <col min="8" max="8" width="13.85546875" bestFit="1" customWidth="1"/>
    <col min="9" max="9" width="11.85546875" bestFit="1" customWidth="1"/>
    <col min="10" max="10" width="15" bestFit="1" customWidth="1"/>
  </cols>
  <sheetData>
    <row r="1" spans="1:10" s="1" customFormat="1" x14ac:dyDescent="0.25">
      <c r="A1" s="8" t="s">
        <v>9</v>
      </c>
      <c r="B1" s="9" t="s">
        <v>2</v>
      </c>
      <c r="C1" s="9" t="s">
        <v>0</v>
      </c>
      <c r="D1" s="10" t="s">
        <v>3</v>
      </c>
      <c r="E1" s="9" t="s">
        <v>1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</row>
    <row r="2" spans="1:10" x14ac:dyDescent="0.25">
      <c r="A2" s="11">
        <v>40911</v>
      </c>
      <c r="B2" s="12">
        <v>8.0250000000000004</v>
      </c>
      <c r="C2" s="12">
        <v>6.2939999999999996</v>
      </c>
      <c r="D2" s="13">
        <v>53.11</v>
      </c>
      <c r="E2" s="12">
        <v>76.67</v>
      </c>
      <c r="F2" s="12">
        <v>13.6736</v>
      </c>
      <c r="G2" s="14">
        <v>0.76563815940586477</v>
      </c>
      <c r="H2" s="14">
        <v>0.63877355477483233</v>
      </c>
      <c r="I2" s="12">
        <v>0.93189999999999995</v>
      </c>
      <c r="J2" s="12">
        <v>6.8109000000000002</v>
      </c>
    </row>
    <row r="3" spans="1:10" x14ac:dyDescent="0.25">
      <c r="A3" s="11">
        <v>40912</v>
      </c>
      <c r="B3" s="12">
        <v>8.1425999999999998</v>
      </c>
      <c r="C3" s="12">
        <v>6.2941000000000003</v>
      </c>
      <c r="D3" s="13">
        <v>52.85</v>
      </c>
      <c r="E3" s="12">
        <v>76.680000000000007</v>
      </c>
      <c r="F3" s="12">
        <v>13.6968</v>
      </c>
      <c r="G3" s="14">
        <v>0.77339520494972935</v>
      </c>
      <c r="H3" s="14">
        <v>0.639467962655071</v>
      </c>
      <c r="I3" s="12">
        <v>0.94169999999999998</v>
      </c>
      <c r="J3" s="12">
        <v>6.8517999999999999</v>
      </c>
    </row>
    <row r="4" spans="1:10" x14ac:dyDescent="0.25">
      <c r="A4" s="11">
        <v>40913</v>
      </c>
      <c r="B4" s="12">
        <v>8.1715</v>
      </c>
      <c r="C4" s="12">
        <v>6.3013000000000003</v>
      </c>
      <c r="D4" s="13">
        <v>52.89</v>
      </c>
      <c r="E4" s="12">
        <v>77.180000000000007</v>
      </c>
      <c r="F4" s="12">
        <v>13.7502</v>
      </c>
      <c r="G4" s="14">
        <v>0.7822889775483064</v>
      </c>
      <c r="H4" s="14">
        <v>0.64599483204134367</v>
      </c>
      <c r="I4" s="12">
        <v>0.95279999999999998</v>
      </c>
      <c r="J4" s="12">
        <v>6.9320000000000004</v>
      </c>
    </row>
    <row r="5" spans="1:10" x14ac:dyDescent="0.25">
      <c r="A5" s="11">
        <v>40914</v>
      </c>
      <c r="B5" s="12">
        <v>8.1449999999999996</v>
      </c>
      <c r="C5" s="12">
        <v>6.3087999999999997</v>
      </c>
      <c r="D5" s="13">
        <v>52.67</v>
      </c>
      <c r="E5" s="12">
        <v>77.06</v>
      </c>
      <c r="F5" s="12">
        <v>13.7165</v>
      </c>
      <c r="G5" s="14">
        <v>0.78597814980743541</v>
      </c>
      <c r="H5" s="14">
        <v>0.64804614088523105</v>
      </c>
      <c r="I5" s="12">
        <v>0.95550000000000002</v>
      </c>
      <c r="J5" s="12">
        <v>6.9318</v>
      </c>
    </row>
    <row r="6" spans="1:10" x14ac:dyDescent="0.25">
      <c r="A6" s="11">
        <v>40917</v>
      </c>
      <c r="B6" s="12">
        <v>8.1776999999999997</v>
      </c>
      <c r="C6" s="12">
        <v>6.3143000000000002</v>
      </c>
      <c r="D6" s="13">
        <v>52.39</v>
      </c>
      <c r="E6" s="12">
        <v>76.88</v>
      </c>
      <c r="F6" s="12">
        <v>13.734400000000001</v>
      </c>
      <c r="G6" s="14">
        <v>0.78462142016477054</v>
      </c>
      <c r="H6" s="14">
        <v>0.64783622700181387</v>
      </c>
      <c r="I6" s="12">
        <v>0.95199999999999996</v>
      </c>
      <c r="J6" s="12">
        <v>6.9184000000000001</v>
      </c>
    </row>
    <row r="7" spans="1:10" x14ac:dyDescent="0.25">
      <c r="A7" s="11">
        <v>40918</v>
      </c>
      <c r="B7" s="12">
        <v>8.1109000000000009</v>
      </c>
      <c r="C7" s="12">
        <v>6.3140999999999998</v>
      </c>
      <c r="D7" s="13">
        <v>51.59</v>
      </c>
      <c r="E7" s="12">
        <v>76.84</v>
      </c>
      <c r="F7" s="12">
        <v>13.6211</v>
      </c>
      <c r="G7" s="14">
        <v>0.78235017994054135</v>
      </c>
      <c r="H7" s="14">
        <v>0.64561947188327207</v>
      </c>
      <c r="I7" s="12">
        <v>0.9486</v>
      </c>
      <c r="J7" s="12">
        <v>6.8769999999999998</v>
      </c>
    </row>
    <row r="8" spans="1:10" x14ac:dyDescent="0.25">
      <c r="A8" s="11">
        <v>40919</v>
      </c>
      <c r="B8" s="12">
        <v>8.1052</v>
      </c>
      <c r="C8" s="12">
        <v>6.3148999999999997</v>
      </c>
      <c r="D8" s="13">
        <v>51.78</v>
      </c>
      <c r="E8" s="12">
        <v>76.900000000000006</v>
      </c>
      <c r="F8" s="12">
        <v>13.6517</v>
      </c>
      <c r="G8" s="14">
        <v>0.78827053444742234</v>
      </c>
      <c r="H8" s="14">
        <v>0.65252854812398042</v>
      </c>
      <c r="I8" s="12">
        <v>0.95540000000000003</v>
      </c>
      <c r="J8" s="12">
        <v>6.9412000000000003</v>
      </c>
    </row>
    <row r="9" spans="1:10" x14ac:dyDescent="0.25">
      <c r="A9" s="11">
        <v>40920</v>
      </c>
      <c r="B9" s="12">
        <v>8.0549999999999997</v>
      </c>
      <c r="C9" s="12">
        <v>6.3177000000000003</v>
      </c>
      <c r="D9" s="13">
        <v>51.51</v>
      </c>
      <c r="E9" s="12">
        <v>76.760000000000005</v>
      </c>
      <c r="F9" s="12">
        <v>13.5976</v>
      </c>
      <c r="G9" s="14">
        <v>0.78015290997035414</v>
      </c>
      <c r="H9" s="14">
        <v>0.65252854812398042</v>
      </c>
      <c r="I9" s="12">
        <v>0.94440000000000002</v>
      </c>
      <c r="J9" s="12">
        <v>6.9221000000000004</v>
      </c>
    </row>
    <row r="10" spans="1:10" x14ac:dyDescent="0.25">
      <c r="A10" s="11">
        <v>40921</v>
      </c>
      <c r="B10" s="12">
        <v>8.1393000000000004</v>
      </c>
      <c r="C10" s="12">
        <v>6.3064999999999998</v>
      </c>
      <c r="D10" s="13">
        <v>51.43</v>
      </c>
      <c r="E10" s="12">
        <v>76.900000000000006</v>
      </c>
      <c r="F10" s="12">
        <v>13.614000000000001</v>
      </c>
      <c r="G10" s="14">
        <v>0.7885191610156127</v>
      </c>
      <c r="H10" s="14">
        <v>0.65355205542121431</v>
      </c>
      <c r="I10" s="12">
        <v>0.95340000000000003</v>
      </c>
      <c r="J10" s="12">
        <v>7.0137</v>
      </c>
    </row>
    <row r="11" spans="1:10" x14ac:dyDescent="0.25">
      <c r="A11" s="11">
        <v>40925</v>
      </c>
      <c r="B11" s="12">
        <v>8.0252999999999997</v>
      </c>
      <c r="C11" s="12">
        <v>6.3136000000000001</v>
      </c>
      <c r="D11" s="13">
        <v>50.69</v>
      </c>
      <c r="E11" s="12">
        <v>76.8</v>
      </c>
      <c r="F11" s="12">
        <v>13.461399999999999</v>
      </c>
      <c r="G11" s="14">
        <v>0.78492935635792782</v>
      </c>
      <c r="H11" s="14">
        <v>0.65121125293045057</v>
      </c>
      <c r="I11" s="12">
        <v>0.94920000000000004</v>
      </c>
      <c r="J11" s="12">
        <v>6.9226999999999999</v>
      </c>
    </row>
    <row r="12" spans="1:10" x14ac:dyDescent="0.25">
      <c r="A12" s="11">
        <v>40926</v>
      </c>
      <c r="B12" s="12">
        <v>7.9931999999999999</v>
      </c>
      <c r="C12" s="12">
        <v>6.3109000000000002</v>
      </c>
      <c r="D12" s="13">
        <v>50.4</v>
      </c>
      <c r="E12" s="12">
        <v>76.81</v>
      </c>
      <c r="F12" s="12">
        <v>13.3284</v>
      </c>
      <c r="G12" s="14">
        <v>0.77972709551656927</v>
      </c>
      <c r="H12" s="14">
        <v>0.64892926670992868</v>
      </c>
      <c r="I12" s="12">
        <v>0.94269999999999998</v>
      </c>
      <c r="J12" s="12">
        <v>6.8643999999999998</v>
      </c>
    </row>
    <row r="13" spans="1:10" x14ac:dyDescent="0.25">
      <c r="A13" s="11">
        <v>40927</v>
      </c>
      <c r="B13" s="12">
        <v>7.9</v>
      </c>
      <c r="C13" s="12">
        <v>6.3162000000000003</v>
      </c>
      <c r="D13" s="13">
        <v>50.3</v>
      </c>
      <c r="E13" s="12">
        <v>77.23</v>
      </c>
      <c r="F13" s="12">
        <v>13.226900000000001</v>
      </c>
      <c r="G13" s="14">
        <v>0.77297673340032458</v>
      </c>
      <c r="H13" s="14">
        <v>0.64582795143373806</v>
      </c>
      <c r="I13" s="12">
        <v>0.9335</v>
      </c>
      <c r="J13" s="12">
        <v>6.7622999999999998</v>
      </c>
    </row>
    <row r="14" spans="1:10" x14ac:dyDescent="0.25">
      <c r="A14" s="11">
        <v>40928</v>
      </c>
      <c r="B14" s="12">
        <v>7.9370000000000003</v>
      </c>
      <c r="C14" s="12">
        <v>6.3330000000000002</v>
      </c>
      <c r="D14" s="13">
        <v>50.22</v>
      </c>
      <c r="E14" s="12">
        <v>76.97</v>
      </c>
      <c r="F14" s="12">
        <v>13.227600000000001</v>
      </c>
      <c r="G14" s="14">
        <v>0.7723200494284832</v>
      </c>
      <c r="H14" s="14">
        <v>0.64350064350064351</v>
      </c>
      <c r="I14" s="12">
        <v>0.93269999999999997</v>
      </c>
      <c r="J14" s="12">
        <v>6.7785000000000002</v>
      </c>
    </row>
    <row r="15" spans="1:10" x14ac:dyDescent="0.25">
      <c r="A15" s="11">
        <v>40931</v>
      </c>
      <c r="B15" s="12">
        <v>7.9314999999999998</v>
      </c>
      <c r="C15" s="12">
        <v>6.3339999999999996</v>
      </c>
      <c r="D15" s="13">
        <v>49.99</v>
      </c>
      <c r="E15" s="12">
        <v>76.92</v>
      </c>
      <c r="F15" s="12">
        <v>13.1477</v>
      </c>
      <c r="G15" s="14">
        <v>0.76716532412734939</v>
      </c>
      <c r="H15" s="14">
        <v>0.6417661404184315</v>
      </c>
      <c r="I15" s="12">
        <v>0.92679999999999996</v>
      </c>
      <c r="J15" s="12">
        <v>6.7350000000000003</v>
      </c>
    </row>
    <row r="16" spans="1:10" x14ac:dyDescent="0.25">
      <c r="A16" s="11">
        <v>40932</v>
      </c>
      <c r="B16" s="12">
        <v>7.9500999999999999</v>
      </c>
      <c r="C16" s="12">
        <v>6.3319999999999999</v>
      </c>
      <c r="D16" s="13">
        <v>50.02</v>
      </c>
      <c r="E16" s="12">
        <v>77.78</v>
      </c>
      <c r="F16" s="12">
        <v>13.1654</v>
      </c>
      <c r="G16" s="14">
        <v>0.76899415564441709</v>
      </c>
      <c r="H16" s="14">
        <v>0.64123116383456236</v>
      </c>
      <c r="I16" s="12">
        <v>0.92900000000000005</v>
      </c>
      <c r="J16" s="12">
        <v>6.7690000000000001</v>
      </c>
    </row>
    <row r="17" spans="1:10" x14ac:dyDescent="0.25">
      <c r="A17" s="11">
        <v>40933</v>
      </c>
      <c r="B17" s="12">
        <v>8.032</v>
      </c>
      <c r="C17" s="12">
        <v>6.3310000000000004</v>
      </c>
      <c r="D17" s="13">
        <v>50.18</v>
      </c>
      <c r="E17" s="12">
        <v>78.13</v>
      </c>
      <c r="F17" s="12">
        <v>13.156000000000001</v>
      </c>
      <c r="G17" s="14">
        <v>0.77053475111727532</v>
      </c>
      <c r="H17" s="14">
        <v>0.64226075786769432</v>
      </c>
      <c r="I17" s="12">
        <v>0.93100000000000005</v>
      </c>
      <c r="J17" s="12">
        <v>6.8169000000000004</v>
      </c>
    </row>
    <row r="18" spans="1:10" x14ac:dyDescent="0.25">
      <c r="A18" s="11">
        <v>40934</v>
      </c>
      <c r="B18" s="12">
        <v>7.7709999999999999</v>
      </c>
      <c r="C18" s="12">
        <v>6.3319999999999999</v>
      </c>
      <c r="D18" s="13">
        <v>49.42</v>
      </c>
      <c r="E18" s="12">
        <v>77.47</v>
      </c>
      <c r="F18" s="12">
        <v>12.951700000000001</v>
      </c>
      <c r="G18" s="14">
        <v>0.76034063260340634</v>
      </c>
      <c r="H18" s="14">
        <v>0.63669935056666238</v>
      </c>
      <c r="I18" s="12">
        <v>0.91739999999999999</v>
      </c>
      <c r="J18" s="12">
        <v>6.7538999999999998</v>
      </c>
    </row>
    <row r="19" spans="1:10" x14ac:dyDescent="0.25">
      <c r="A19" s="11">
        <v>40935</v>
      </c>
      <c r="B19" s="12">
        <v>7.7488999999999999</v>
      </c>
      <c r="C19" s="12">
        <v>6.3330000000000002</v>
      </c>
      <c r="D19" s="13">
        <v>49.39</v>
      </c>
      <c r="E19" s="12">
        <v>76.680000000000007</v>
      </c>
      <c r="F19" s="12">
        <v>12.9251</v>
      </c>
      <c r="G19" s="14">
        <v>0.75803517283201949</v>
      </c>
      <c r="H19" s="14">
        <v>0.63629422244846012</v>
      </c>
      <c r="I19" s="12">
        <v>0.91420000000000001</v>
      </c>
      <c r="J19" s="12">
        <v>6.7526999999999999</v>
      </c>
    </row>
    <row r="20" spans="1:10" x14ac:dyDescent="0.25">
      <c r="A20" s="11">
        <v>40938</v>
      </c>
      <c r="B20" s="12">
        <v>7.8529999999999998</v>
      </c>
      <c r="C20" s="12">
        <v>6.3310000000000004</v>
      </c>
      <c r="D20" s="13">
        <v>49.66</v>
      </c>
      <c r="E20" s="12">
        <v>76.28</v>
      </c>
      <c r="F20" s="12">
        <v>12.976100000000001</v>
      </c>
      <c r="G20" s="14">
        <v>0.76202087937209473</v>
      </c>
      <c r="H20" s="14">
        <v>0.63734862970044615</v>
      </c>
      <c r="I20" s="12">
        <v>0.91779999999999995</v>
      </c>
      <c r="J20" s="12">
        <v>6.7557</v>
      </c>
    </row>
    <row r="21" spans="1:10" x14ac:dyDescent="0.25">
      <c r="A21" s="11">
        <v>40939</v>
      </c>
      <c r="B21" s="12">
        <v>7.835</v>
      </c>
      <c r="C21" s="12">
        <v>6.3079999999999998</v>
      </c>
      <c r="D21" s="13">
        <v>49.54</v>
      </c>
      <c r="E21" s="12">
        <v>76.34</v>
      </c>
      <c r="F21" s="12">
        <v>13.035600000000001</v>
      </c>
      <c r="G21" s="14">
        <v>0.76610740825863788</v>
      </c>
      <c r="H21" s="14">
        <v>0.63475942617747882</v>
      </c>
      <c r="I21" s="12">
        <v>0.92200000000000004</v>
      </c>
      <c r="J21" s="12">
        <v>6.8160999999999996</v>
      </c>
    </row>
    <row r="22" spans="1:10" x14ac:dyDescent="0.25">
      <c r="A22" s="11">
        <v>40940</v>
      </c>
      <c r="B22" s="12">
        <v>7.6608999999999998</v>
      </c>
      <c r="C22" s="12">
        <v>6.3075999999999999</v>
      </c>
      <c r="D22" s="13">
        <v>49.273800000000001</v>
      </c>
      <c r="E22" s="12">
        <v>76.11</v>
      </c>
      <c r="F22" s="12">
        <v>12.9514</v>
      </c>
      <c r="G22" s="14">
        <v>0.758782912208817</v>
      </c>
      <c r="H22" s="14">
        <v>0.63095463436178945</v>
      </c>
      <c r="I22" s="12">
        <v>0.91410000000000002</v>
      </c>
      <c r="J22" s="12">
        <v>6.7389000000000001</v>
      </c>
    </row>
    <row r="23" spans="1:10" x14ac:dyDescent="0.25">
      <c r="A23" s="11">
        <v>40941</v>
      </c>
      <c r="B23" s="12">
        <v>7.6275000000000004</v>
      </c>
      <c r="C23" s="12">
        <v>6.3017000000000003</v>
      </c>
      <c r="D23" s="13">
        <v>49.03</v>
      </c>
      <c r="E23" s="12">
        <v>76.13</v>
      </c>
      <c r="F23" s="12">
        <v>12.8011</v>
      </c>
      <c r="G23" s="14">
        <v>0.75947444368496997</v>
      </c>
      <c r="H23" s="14">
        <v>0.63239107063808264</v>
      </c>
      <c r="I23" s="12">
        <v>0.91439999999999999</v>
      </c>
      <c r="J23" s="12">
        <v>6.7305000000000001</v>
      </c>
    </row>
    <row r="24" spans="1:10" x14ac:dyDescent="0.25">
      <c r="A24" s="11">
        <v>40942</v>
      </c>
      <c r="B24" s="12">
        <v>7.5780000000000003</v>
      </c>
      <c r="C24" s="12">
        <v>6.3026999999999997</v>
      </c>
      <c r="D24" s="13">
        <v>48.65</v>
      </c>
      <c r="E24" s="12">
        <v>76.540000000000006</v>
      </c>
      <c r="F24" s="12">
        <v>12.7203</v>
      </c>
      <c r="G24" s="14">
        <v>0.76300930871356631</v>
      </c>
      <c r="H24" s="14">
        <v>0.63375372330312441</v>
      </c>
      <c r="I24" s="12">
        <v>0.92079999999999995</v>
      </c>
      <c r="J24" s="12">
        <v>6.7206000000000001</v>
      </c>
    </row>
    <row r="25" spans="1:10" x14ac:dyDescent="0.25">
      <c r="A25" s="11">
        <v>40945</v>
      </c>
      <c r="B25" s="12">
        <v>7.5439999999999996</v>
      </c>
      <c r="C25" s="12">
        <v>6.3120000000000003</v>
      </c>
      <c r="D25" s="13">
        <v>49.05</v>
      </c>
      <c r="E25" s="12">
        <v>76.540000000000006</v>
      </c>
      <c r="F25" s="12">
        <v>12.625</v>
      </c>
      <c r="G25" s="14">
        <v>0.76161462300076166</v>
      </c>
      <c r="H25" s="14">
        <v>0.63163213744315316</v>
      </c>
      <c r="I25" s="12">
        <v>0.91879999999999995</v>
      </c>
      <c r="J25" s="12">
        <v>6.7084000000000001</v>
      </c>
    </row>
    <row r="26" spans="1:10" x14ac:dyDescent="0.25">
      <c r="A26" s="11">
        <v>40946</v>
      </c>
      <c r="B26" s="12">
        <v>7.5664999999999996</v>
      </c>
      <c r="C26" s="12">
        <v>6.3045999999999998</v>
      </c>
      <c r="D26" s="13">
        <v>49.2</v>
      </c>
      <c r="E26" s="12">
        <v>76.88</v>
      </c>
      <c r="F26" s="12">
        <v>12.6289</v>
      </c>
      <c r="G26" s="14">
        <v>0.75505889459377828</v>
      </c>
      <c r="H26" s="14">
        <v>0.62928701780882257</v>
      </c>
      <c r="I26" s="12">
        <v>0.91290000000000004</v>
      </c>
      <c r="J26" s="12">
        <v>6.6657999999999999</v>
      </c>
    </row>
    <row r="27" spans="1:10" x14ac:dyDescent="0.25">
      <c r="A27" s="11">
        <v>40947</v>
      </c>
      <c r="B27" s="12">
        <v>7.5850999999999997</v>
      </c>
      <c r="C27" s="12">
        <v>6.2938000000000001</v>
      </c>
      <c r="D27" s="13">
        <v>49.22</v>
      </c>
      <c r="E27" s="12">
        <v>76.900000000000006</v>
      </c>
      <c r="F27" s="12">
        <v>12.6905</v>
      </c>
      <c r="G27" s="14">
        <v>0.75454614049649138</v>
      </c>
      <c r="H27" s="14">
        <v>0.63211125158027814</v>
      </c>
      <c r="I27" s="12">
        <v>0.91259999999999997</v>
      </c>
      <c r="J27" s="12">
        <v>6.6478999999999999</v>
      </c>
    </row>
    <row r="28" spans="1:10" x14ac:dyDescent="0.25">
      <c r="A28" s="11">
        <v>40948</v>
      </c>
      <c r="B28" s="12">
        <v>7.5854999999999997</v>
      </c>
      <c r="C28" s="12">
        <v>6.2946999999999997</v>
      </c>
      <c r="D28" s="13">
        <v>49.35</v>
      </c>
      <c r="E28" s="12">
        <v>77.42</v>
      </c>
      <c r="F28" s="12">
        <v>12.723000000000001</v>
      </c>
      <c r="G28" s="14">
        <v>0.75204933443633892</v>
      </c>
      <c r="H28" s="14">
        <v>0.63139285263290812</v>
      </c>
      <c r="I28" s="12">
        <v>0.9103</v>
      </c>
      <c r="J28" s="12">
        <v>6.6233000000000004</v>
      </c>
    </row>
    <row r="29" spans="1:10" x14ac:dyDescent="0.25">
      <c r="A29" s="11">
        <v>40949</v>
      </c>
      <c r="B29" s="12">
        <v>7.7424999999999997</v>
      </c>
      <c r="C29" s="12">
        <v>6.2991000000000001</v>
      </c>
      <c r="D29" s="13">
        <v>49.48</v>
      </c>
      <c r="E29" s="12">
        <v>77.569999999999993</v>
      </c>
      <c r="F29" s="12">
        <v>12.7996</v>
      </c>
      <c r="G29" s="14">
        <v>0.75832259042996897</v>
      </c>
      <c r="H29" s="14">
        <v>0.63500127000254003</v>
      </c>
      <c r="I29" s="12">
        <v>0.91759999999999997</v>
      </c>
      <c r="J29" s="12">
        <v>6.6742999999999997</v>
      </c>
    </row>
    <row r="30" spans="1:10" x14ac:dyDescent="0.25">
      <c r="A30" s="11">
        <v>40952</v>
      </c>
      <c r="B30" s="12">
        <v>7.6958000000000002</v>
      </c>
      <c r="C30" s="12">
        <v>6.2972000000000001</v>
      </c>
      <c r="D30" s="13">
        <v>49.14</v>
      </c>
      <c r="E30" s="12">
        <v>77.52</v>
      </c>
      <c r="F30" s="12">
        <v>12.720599999999999</v>
      </c>
      <c r="G30" s="14">
        <v>0.75694497010067374</v>
      </c>
      <c r="H30" s="14">
        <v>0.6337135614702154</v>
      </c>
      <c r="I30" s="12">
        <v>0.91490000000000005</v>
      </c>
      <c r="J30" s="12">
        <v>6.6479999999999997</v>
      </c>
    </row>
    <row r="31" spans="1:10" x14ac:dyDescent="0.25">
      <c r="A31" s="11">
        <v>40953</v>
      </c>
      <c r="B31" s="12">
        <v>7.7164999999999999</v>
      </c>
      <c r="C31" s="12">
        <v>6.2995000000000001</v>
      </c>
      <c r="D31" s="13">
        <v>49.4</v>
      </c>
      <c r="E31" s="12">
        <v>78.39</v>
      </c>
      <c r="F31" s="12">
        <v>12.761799999999999</v>
      </c>
      <c r="G31" s="14">
        <v>0.76051410753669479</v>
      </c>
      <c r="H31" s="14">
        <v>0.63730801096169787</v>
      </c>
      <c r="I31" s="12">
        <v>0.91849999999999998</v>
      </c>
      <c r="J31" s="12">
        <v>6.6843000000000004</v>
      </c>
    </row>
    <row r="32" spans="1:10" x14ac:dyDescent="0.25">
      <c r="A32" s="11">
        <v>40954</v>
      </c>
      <c r="B32" s="12">
        <v>7.6966000000000001</v>
      </c>
      <c r="C32" s="12">
        <v>6.2998000000000003</v>
      </c>
      <c r="D32" s="13">
        <v>49.35</v>
      </c>
      <c r="E32" s="12">
        <v>78.22</v>
      </c>
      <c r="F32" s="12">
        <v>12.755599999999999</v>
      </c>
      <c r="G32" s="14">
        <v>0.76411706273401081</v>
      </c>
      <c r="H32" s="14">
        <v>0.63653723742838964</v>
      </c>
      <c r="I32" s="12">
        <v>0.92230000000000001</v>
      </c>
      <c r="J32" s="12">
        <v>6.7058</v>
      </c>
    </row>
    <row r="33" spans="1:10" x14ac:dyDescent="0.25">
      <c r="A33" s="11">
        <v>40955</v>
      </c>
      <c r="B33" s="12">
        <v>7.7836999999999996</v>
      </c>
      <c r="C33" s="12">
        <v>6.3014000000000001</v>
      </c>
      <c r="D33" s="13">
        <v>49.43</v>
      </c>
      <c r="E33" s="12">
        <v>78.77</v>
      </c>
      <c r="F33" s="12">
        <v>12.856</v>
      </c>
      <c r="G33" s="14">
        <v>0.76277650648360029</v>
      </c>
      <c r="H33" s="14">
        <v>0.63311174422285532</v>
      </c>
      <c r="I33" s="12">
        <v>0.92090000000000005</v>
      </c>
      <c r="J33" s="12">
        <v>6.7327000000000004</v>
      </c>
    </row>
    <row r="34" spans="1:10" x14ac:dyDescent="0.25">
      <c r="A34" s="11">
        <v>40956</v>
      </c>
      <c r="B34" s="12">
        <v>7.7484999999999999</v>
      </c>
      <c r="C34" s="12">
        <v>6.2984999999999998</v>
      </c>
      <c r="D34" s="13">
        <v>49.31</v>
      </c>
      <c r="E34" s="12">
        <v>79.33</v>
      </c>
      <c r="F34" s="12">
        <v>12.813800000000001</v>
      </c>
      <c r="G34" s="14">
        <v>0.76051410753669479</v>
      </c>
      <c r="H34" s="14">
        <v>0.63239107063808264</v>
      </c>
      <c r="I34" s="12">
        <v>0.91800000000000004</v>
      </c>
      <c r="J34" s="12">
        <v>6.7182000000000004</v>
      </c>
    </row>
    <row r="35" spans="1:10" x14ac:dyDescent="0.25">
      <c r="A35" s="11">
        <v>40960</v>
      </c>
      <c r="B35" s="12">
        <v>7.7007000000000003</v>
      </c>
      <c r="C35" s="12">
        <v>6.2960000000000003</v>
      </c>
      <c r="D35" s="13">
        <v>49.21</v>
      </c>
      <c r="E35" s="12">
        <v>79.73</v>
      </c>
      <c r="F35" s="12">
        <v>12.747</v>
      </c>
      <c r="G35" s="14">
        <v>0.75443228970199927</v>
      </c>
      <c r="H35" s="14">
        <v>0.63307166371233226</v>
      </c>
      <c r="I35" s="12">
        <v>0.91139999999999999</v>
      </c>
      <c r="J35" s="12">
        <v>6.6447000000000003</v>
      </c>
    </row>
    <row r="36" spans="1:10" x14ac:dyDescent="0.25">
      <c r="A36" s="11">
        <v>40961</v>
      </c>
      <c r="B36" s="12">
        <v>7.7282000000000002</v>
      </c>
      <c r="C36" s="12">
        <v>6.2960000000000003</v>
      </c>
      <c r="D36" s="13">
        <v>49.24</v>
      </c>
      <c r="E36" s="12">
        <v>80.3</v>
      </c>
      <c r="F36" s="12">
        <v>12.830500000000001</v>
      </c>
      <c r="G36" s="14">
        <v>0.75466002565844092</v>
      </c>
      <c r="H36" s="14">
        <v>0.63787714486189961</v>
      </c>
      <c r="I36" s="12">
        <v>0.91069999999999995</v>
      </c>
      <c r="J36" s="12">
        <v>6.6612999999999998</v>
      </c>
    </row>
    <row r="37" spans="1:10" x14ac:dyDescent="0.25">
      <c r="A37" s="11">
        <v>40962</v>
      </c>
      <c r="B37" s="12">
        <v>7.681</v>
      </c>
      <c r="C37" s="12">
        <v>6.298</v>
      </c>
      <c r="D37" s="13">
        <v>49.19</v>
      </c>
      <c r="E37" s="12">
        <v>80.209999999999994</v>
      </c>
      <c r="F37" s="12">
        <v>12.835800000000001</v>
      </c>
      <c r="G37" s="14">
        <v>0.75142771265404273</v>
      </c>
      <c r="H37" s="14">
        <v>0.63694267515923564</v>
      </c>
      <c r="I37" s="12">
        <v>0.90590000000000004</v>
      </c>
      <c r="J37" s="12">
        <v>6.6470000000000002</v>
      </c>
    </row>
    <row r="38" spans="1:10" x14ac:dyDescent="0.25">
      <c r="A38" s="11">
        <v>40963</v>
      </c>
      <c r="B38" s="12">
        <v>7.5917000000000003</v>
      </c>
      <c r="C38" s="12">
        <v>6.2976000000000001</v>
      </c>
      <c r="D38" s="13">
        <v>48.98</v>
      </c>
      <c r="E38" s="12">
        <v>80.88</v>
      </c>
      <c r="F38" s="12">
        <v>12.8804</v>
      </c>
      <c r="G38" s="14">
        <v>0.74277649855158578</v>
      </c>
      <c r="H38" s="14">
        <v>0.63015943033587496</v>
      </c>
      <c r="I38" s="12">
        <v>0.89490000000000003</v>
      </c>
      <c r="J38" s="12">
        <v>6.5560999999999998</v>
      </c>
    </row>
    <row r="39" spans="1:10" x14ac:dyDescent="0.25">
      <c r="A39" s="11">
        <v>40966</v>
      </c>
      <c r="B39" s="12">
        <v>7.5358999999999998</v>
      </c>
      <c r="C39" s="12">
        <v>6.3011999999999997</v>
      </c>
      <c r="D39" s="13">
        <v>49.12</v>
      </c>
      <c r="E39" s="12">
        <v>80.42</v>
      </c>
      <c r="F39" s="12">
        <v>12.865500000000001</v>
      </c>
      <c r="G39" s="14">
        <v>0.74571215510812827</v>
      </c>
      <c r="H39" s="14">
        <v>0.63111391606184919</v>
      </c>
      <c r="I39" s="12">
        <v>0.89870000000000005</v>
      </c>
      <c r="J39" s="12">
        <v>6.5868000000000002</v>
      </c>
    </row>
    <row r="40" spans="1:10" x14ac:dyDescent="0.25">
      <c r="A40" s="11">
        <v>40967</v>
      </c>
      <c r="B40" s="12">
        <v>7.5401999999999996</v>
      </c>
      <c r="C40" s="12">
        <v>6.2988999999999997</v>
      </c>
      <c r="D40" s="13">
        <v>49.01</v>
      </c>
      <c r="E40" s="12">
        <v>80.44</v>
      </c>
      <c r="F40" s="12">
        <v>12.864599999999999</v>
      </c>
      <c r="G40" s="14">
        <v>0.74338388343740713</v>
      </c>
      <c r="H40" s="14">
        <v>0.62944545855101652</v>
      </c>
      <c r="I40" s="12">
        <v>0.89610000000000001</v>
      </c>
      <c r="J40" s="12">
        <v>6.5590999999999999</v>
      </c>
    </row>
    <row r="41" spans="1:10" x14ac:dyDescent="0.25">
      <c r="A41" s="11">
        <v>40968</v>
      </c>
      <c r="B41" s="12">
        <v>7.4663000000000004</v>
      </c>
      <c r="C41" s="12">
        <v>6.2934999999999999</v>
      </c>
      <c r="D41" s="13">
        <v>48.99</v>
      </c>
      <c r="E41" s="12">
        <v>81.099999999999994</v>
      </c>
      <c r="F41" s="12">
        <v>12.7941</v>
      </c>
      <c r="G41" s="14">
        <v>0.74855902387903284</v>
      </c>
      <c r="H41" s="14">
        <v>0.62691994232336534</v>
      </c>
      <c r="I41" s="12">
        <v>0.90229999999999999</v>
      </c>
      <c r="J41" s="12">
        <v>6.5842999999999998</v>
      </c>
    </row>
    <row r="42" spans="1:10" x14ac:dyDescent="0.25">
      <c r="A42" s="11">
        <v>40969</v>
      </c>
      <c r="B42" s="12">
        <v>7.4649999999999999</v>
      </c>
      <c r="C42" s="12">
        <v>6.3000999999999996</v>
      </c>
      <c r="D42" s="13">
        <v>49.14</v>
      </c>
      <c r="E42" s="12">
        <v>81.16</v>
      </c>
      <c r="F42" s="12">
        <v>12.7661</v>
      </c>
      <c r="G42" s="14">
        <v>0.75075075075075071</v>
      </c>
      <c r="H42" s="14">
        <v>0.62684134645521217</v>
      </c>
      <c r="I42" s="12">
        <v>0.90510000000000002</v>
      </c>
      <c r="J42" s="12">
        <v>6.6205999999999996</v>
      </c>
    </row>
    <row r="43" spans="1:10" x14ac:dyDescent="0.25">
      <c r="A43" s="11">
        <v>40970</v>
      </c>
      <c r="B43" s="12">
        <v>7.5286</v>
      </c>
      <c r="C43" s="12">
        <v>6.2981999999999996</v>
      </c>
      <c r="D43" s="13">
        <v>49.55</v>
      </c>
      <c r="E43" s="12">
        <v>81.56</v>
      </c>
      <c r="F43" s="12">
        <v>12.7745</v>
      </c>
      <c r="G43" s="14">
        <v>0.75746099075897588</v>
      </c>
      <c r="H43" s="14">
        <v>0.63083522583901086</v>
      </c>
      <c r="I43" s="12">
        <v>0.91339999999999999</v>
      </c>
      <c r="J43" s="12">
        <v>6.6790000000000003</v>
      </c>
    </row>
    <row r="44" spans="1:10" x14ac:dyDescent="0.25">
      <c r="A44" s="11">
        <v>40973</v>
      </c>
      <c r="B44" s="12">
        <v>7.5528000000000004</v>
      </c>
      <c r="C44" s="12">
        <v>6.3066000000000004</v>
      </c>
      <c r="D44" s="13">
        <v>49.82</v>
      </c>
      <c r="E44" s="12">
        <v>81.430000000000007</v>
      </c>
      <c r="F44" s="12">
        <v>12.8241</v>
      </c>
      <c r="G44" s="14">
        <v>0.75608649629517621</v>
      </c>
      <c r="H44" s="14">
        <v>0.63011972274732198</v>
      </c>
      <c r="I44" s="12">
        <v>0.91159999999999997</v>
      </c>
      <c r="J44" s="12">
        <v>6.6943000000000001</v>
      </c>
    </row>
    <row r="45" spans="1:10" x14ac:dyDescent="0.25">
      <c r="A45" s="11">
        <v>40974</v>
      </c>
      <c r="B45" s="12">
        <v>7.6596000000000002</v>
      </c>
      <c r="C45" s="12">
        <v>6.3082000000000003</v>
      </c>
      <c r="D45" s="13">
        <v>50.376300000000001</v>
      </c>
      <c r="E45" s="12">
        <v>80.86</v>
      </c>
      <c r="F45" s="12">
        <v>12.99</v>
      </c>
      <c r="G45" s="14">
        <v>0.76254384627116067</v>
      </c>
      <c r="H45" s="14">
        <v>0.63613231552162852</v>
      </c>
      <c r="I45" s="12">
        <v>0.91859999999999997</v>
      </c>
      <c r="J45" s="12">
        <v>6.7903000000000002</v>
      </c>
    </row>
    <row r="46" spans="1:10" x14ac:dyDescent="0.25">
      <c r="A46" s="11">
        <v>40975</v>
      </c>
      <c r="B46" s="12">
        <v>7.6212</v>
      </c>
      <c r="C46" s="12">
        <v>6.3097000000000003</v>
      </c>
      <c r="D46" s="13">
        <v>50.27</v>
      </c>
      <c r="E46" s="12">
        <v>81.06</v>
      </c>
      <c r="F46" s="12">
        <v>12.9293</v>
      </c>
      <c r="G46" s="14">
        <v>0.76051410753669479</v>
      </c>
      <c r="H46" s="14">
        <v>0.63508192556839838</v>
      </c>
      <c r="I46" s="12">
        <v>0.91690000000000005</v>
      </c>
      <c r="J46" s="12">
        <v>6.7938999999999998</v>
      </c>
    </row>
    <row r="47" spans="1:10" x14ac:dyDescent="0.25">
      <c r="A47" s="11">
        <v>40976</v>
      </c>
      <c r="B47" s="12">
        <v>7.5198999999999998</v>
      </c>
      <c r="C47" s="12">
        <v>6.3159000000000001</v>
      </c>
      <c r="D47" s="13">
        <v>50.17</v>
      </c>
      <c r="E47" s="12">
        <v>81.5</v>
      </c>
      <c r="F47" s="12">
        <v>12.778</v>
      </c>
      <c r="G47" s="14">
        <v>0.75437537718768866</v>
      </c>
      <c r="H47" s="14">
        <v>0.63203134875489819</v>
      </c>
      <c r="I47" s="12">
        <v>0.90920000000000001</v>
      </c>
      <c r="J47" s="12">
        <v>6.7058999999999997</v>
      </c>
    </row>
    <row r="48" spans="1:10" x14ac:dyDescent="0.25">
      <c r="A48" s="11">
        <v>40977</v>
      </c>
      <c r="B48" s="12">
        <v>7.5179999999999998</v>
      </c>
      <c r="C48" s="12">
        <v>6.3109000000000002</v>
      </c>
      <c r="D48" s="13">
        <v>49.75</v>
      </c>
      <c r="E48" s="12">
        <v>82.59</v>
      </c>
      <c r="F48" s="12">
        <v>12.630699999999999</v>
      </c>
      <c r="G48" s="14">
        <v>0.76289288983826675</v>
      </c>
      <c r="H48" s="14">
        <v>0.63787714486189961</v>
      </c>
      <c r="I48" s="12">
        <v>0.92</v>
      </c>
      <c r="J48" s="12">
        <v>6.7960000000000003</v>
      </c>
    </row>
    <row r="49" spans="1:10" x14ac:dyDescent="0.25">
      <c r="A49" s="11">
        <v>40980</v>
      </c>
      <c r="B49" s="12">
        <v>7.5629999999999997</v>
      </c>
      <c r="C49" s="12">
        <v>6.3258000000000001</v>
      </c>
      <c r="D49" s="13">
        <v>49.98</v>
      </c>
      <c r="E49" s="12">
        <v>82.21</v>
      </c>
      <c r="F49" s="12">
        <v>12.7203</v>
      </c>
      <c r="G49" s="14">
        <v>0.76097709458945284</v>
      </c>
      <c r="H49" s="14">
        <v>0.64040986231187957</v>
      </c>
      <c r="I49" s="12">
        <v>0.91769999999999996</v>
      </c>
      <c r="J49" s="12">
        <v>6.8108000000000004</v>
      </c>
    </row>
    <row r="50" spans="1:10" x14ac:dyDescent="0.25">
      <c r="A50" s="11">
        <v>40981</v>
      </c>
      <c r="B50" s="12">
        <v>7.5285000000000002</v>
      </c>
      <c r="C50" s="12">
        <v>6.3266</v>
      </c>
      <c r="D50" s="13">
        <v>49.92</v>
      </c>
      <c r="E50" s="12">
        <v>82.66</v>
      </c>
      <c r="F50" s="12">
        <v>12.637</v>
      </c>
      <c r="G50" s="14">
        <v>0.76283469372187052</v>
      </c>
      <c r="H50" s="14">
        <v>0.63548551093035077</v>
      </c>
      <c r="I50" s="12">
        <v>0.91979999999999995</v>
      </c>
      <c r="J50" s="12">
        <v>6.7629000000000001</v>
      </c>
    </row>
    <row r="51" spans="1:10" x14ac:dyDescent="0.25">
      <c r="A51" s="11">
        <v>40982</v>
      </c>
      <c r="B51" s="12">
        <v>7.681</v>
      </c>
      <c r="C51" s="12">
        <v>6.3315000000000001</v>
      </c>
      <c r="D51" s="13">
        <v>50</v>
      </c>
      <c r="E51" s="12">
        <v>83.78</v>
      </c>
      <c r="F51" s="12">
        <v>12.675700000000001</v>
      </c>
      <c r="G51" s="14">
        <v>0.76775431861804222</v>
      </c>
      <c r="H51" s="14">
        <v>0.63751115644523781</v>
      </c>
      <c r="I51" s="12">
        <v>0.93130000000000002</v>
      </c>
      <c r="J51" s="12">
        <v>6.8521999999999998</v>
      </c>
    </row>
    <row r="52" spans="1:10" x14ac:dyDescent="0.25">
      <c r="A52" s="11">
        <v>40983</v>
      </c>
      <c r="B52" s="12">
        <v>7.6106999999999996</v>
      </c>
      <c r="C52" s="12">
        <v>6.3281999999999998</v>
      </c>
      <c r="D52" s="13">
        <v>50.28</v>
      </c>
      <c r="E52" s="12">
        <v>83.28</v>
      </c>
      <c r="F52" s="12">
        <v>12.6686</v>
      </c>
      <c r="G52" s="14">
        <v>0.76511094108645761</v>
      </c>
      <c r="H52" s="14">
        <v>0.63820282085646818</v>
      </c>
      <c r="I52" s="12">
        <v>0.92359999999999998</v>
      </c>
      <c r="J52" s="12">
        <v>6.8098999999999998</v>
      </c>
    </row>
    <row r="53" spans="1:10" x14ac:dyDescent="0.25">
      <c r="A53" s="11">
        <v>40984</v>
      </c>
      <c r="B53" s="12">
        <v>7.5949999999999998</v>
      </c>
      <c r="C53" s="12">
        <v>6.3221999999999996</v>
      </c>
      <c r="D53" s="13">
        <v>50.11</v>
      </c>
      <c r="E53" s="12">
        <v>83.34</v>
      </c>
      <c r="F53" s="12">
        <v>12.6701</v>
      </c>
      <c r="G53" s="14">
        <v>0.75924379318199076</v>
      </c>
      <c r="H53" s="14">
        <v>0.63111391606184919</v>
      </c>
      <c r="I53" s="12">
        <v>0.91600000000000004</v>
      </c>
      <c r="J53" s="12">
        <v>6.7488999999999999</v>
      </c>
    </row>
    <row r="54" spans="1:10" x14ac:dyDescent="0.25">
      <c r="A54" s="11">
        <v>40987</v>
      </c>
      <c r="B54" s="12">
        <v>7.5332999999999997</v>
      </c>
      <c r="C54" s="12">
        <v>6.3190999999999997</v>
      </c>
      <c r="D54" s="13">
        <v>50.16</v>
      </c>
      <c r="E54" s="12">
        <v>83.31</v>
      </c>
      <c r="F54" s="12">
        <v>12.628</v>
      </c>
      <c r="G54" s="14">
        <v>0.75517293460202384</v>
      </c>
      <c r="H54" s="14">
        <v>0.62916823958726564</v>
      </c>
      <c r="I54" s="12">
        <v>0.91090000000000004</v>
      </c>
      <c r="J54" s="12">
        <v>6.7103999999999999</v>
      </c>
    </row>
    <row r="55" spans="1:10" x14ac:dyDescent="0.25">
      <c r="A55" s="11">
        <v>40988</v>
      </c>
      <c r="B55" s="12">
        <v>7.6167999999999996</v>
      </c>
      <c r="C55" s="12">
        <v>6.3202999999999996</v>
      </c>
      <c r="D55" s="13">
        <v>50.48</v>
      </c>
      <c r="E55" s="12">
        <v>83.62</v>
      </c>
      <c r="F55" s="12">
        <v>12.704599999999999</v>
      </c>
      <c r="G55" s="14">
        <v>0.75631523218877628</v>
      </c>
      <c r="H55" s="14">
        <v>0.63063631203884718</v>
      </c>
      <c r="I55" s="12">
        <v>0.91220000000000001</v>
      </c>
      <c r="J55" s="12">
        <v>6.7484999999999999</v>
      </c>
    </row>
    <row r="56" spans="1:10" x14ac:dyDescent="0.25">
      <c r="A56" s="11">
        <v>40989</v>
      </c>
      <c r="B56" s="12">
        <v>7.6407999999999996</v>
      </c>
      <c r="C56" s="12">
        <v>6.3226000000000004</v>
      </c>
      <c r="D56" s="13">
        <v>50.6</v>
      </c>
      <c r="E56" s="12">
        <v>83.62</v>
      </c>
      <c r="F56" s="12">
        <v>12.703099999999999</v>
      </c>
      <c r="G56" s="14">
        <v>0.75815011372251706</v>
      </c>
      <c r="H56" s="14">
        <v>0.63099444724886422</v>
      </c>
      <c r="I56" s="12">
        <v>0.9143</v>
      </c>
      <c r="J56" s="12">
        <v>6.7306999999999997</v>
      </c>
    </row>
    <row r="57" spans="1:10" x14ac:dyDescent="0.25">
      <c r="A57" s="11">
        <v>40990</v>
      </c>
      <c r="B57" s="12">
        <v>7.7172999999999998</v>
      </c>
      <c r="C57" s="12">
        <v>6.2990000000000004</v>
      </c>
      <c r="D57" s="13">
        <v>51.28</v>
      </c>
      <c r="E57" s="12">
        <v>82.5</v>
      </c>
      <c r="F57" s="12">
        <v>12.832599999999999</v>
      </c>
      <c r="G57" s="14">
        <v>0.757920266787934</v>
      </c>
      <c r="H57" s="14">
        <v>0.63263111279812745</v>
      </c>
      <c r="I57" s="12">
        <v>0.91359999999999997</v>
      </c>
      <c r="J57" s="12">
        <v>6.7710999999999997</v>
      </c>
    </row>
    <row r="58" spans="1:10" x14ac:dyDescent="0.25">
      <c r="A58" s="11">
        <v>40991</v>
      </c>
      <c r="B58" s="12">
        <v>7.7149999999999999</v>
      </c>
      <c r="C58" s="12">
        <v>6.3021000000000003</v>
      </c>
      <c r="D58" s="13">
        <v>51.18</v>
      </c>
      <c r="E58" s="12">
        <v>82.35</v>
      </c>
      <c r="F58" s="12">
        <v>12.811999999999999</v>
      </c>
      <c r="G58" s="14">
        <v>0.75397722988765736</v>
      </c>
      <c r="H58" s="14">
        <v>0.63035804336863333</v>
      </c>
      <c r="I58" s="12">
        <v>0.90849999999999997</v>
      </c>
      <c r="J58" s="12">
        <v>6.7422000000000004</v>
      </c>
    </row>
    <row r="59" spans="1:10" x14ac:dyDescent="0.25">
      <c r="A59" s="11">
        <v>40994</v>
      </c>
      <c r="B59" s="12">
        <v>7.5949999999999998</v>
      </c>
      <c r="C59" s="12">
        <v>6.3139000000000003</v>
      </c>
      <c r="D59" s="13">
        <v>51.03</v>
      </c>
      <c r="E59" s="12">
        <v>82.84</v>
      </c>
      <c r="F59" s="12">
        <v>12.6808</v>
      </c>
      <c r="G59" s="14">
        <v>0.75030012004801927</v>
      </c>
      <c r="H59" s="14">
        <v>0.62739193173975782</v>
      </c>
      <c r="I59" s="12">
        <v>0.90410000000000001</v>
      </c>
      <c r="J59" s="12">
        <v>6.681</v>
      </c>
    </row>
    <row r="60" spans="1:10" x14ac:dyDescent="0.25">
      <c r="A60" s="11">
        <v>40995</v>
      </c>
      <c r="B60" s="12">
        <v>7.5971000000000002</v>
      </c>
      <c r="C60" s="12">
        <v>6.3060999999999998</v>
      </c>
      <c r="D60" s="13">
        <v>50.66</v>
      </c>
      <c r="E60" s="12">
        <v>83.15</v>
      </c>
      <c r="F60" s="12">
        <v>12.6578</v>
      </c>
      <c r="G60" s="14">
        <v>0.7498500299940013</v>
      </c>
      <c r="H60" s="14">
        <v>0.62609566741798151</v>
      </c>
      <c r="I60" s="12">
        <v>0.90380000000000005</v>
      </c>
      <c r="J60" s="12">
        <v>6.6801000000000004</v>
      </c>
    </row>
    <row r="61" spans="1:10" x14ac:dyDescent="0.25">
      <c r="A61" s="11">
        <v>40996</v>
      </c>
      <c r="B61" s="12">
        <v>7.6928999999999998</v>
      </c>
      <c r="C61" s="12">
        <v>6.3044000000000002</v>
      </c>
      <c r="D61" s="13">
        <v>50.97</v>
      </c>
      <c r="E61" s="12">
        <v>82.74</v>
      </c>
      <c r="F61" s="12">
        <v>12.801399999999999</v>
      </c>
      <c r="G61" s="14">
        <v>0.75187969924812026</v>
      </c>
      <c r="H61" s="14">
        <v>0.63071586250394196</v>
      </c>
      <c r="I61" s="12">
        <v>0.90639999999999998</v>
      </c>
      <c r="J61" s="12">
        <v>6.6748000000000003</v>
      </c>
    </row>
    <row r="62" spans="1:10" x14ac:dyDescent="0.25">
      <c r="A62" s="11">
        <v>40997</v>
      </c>
      <c r="B62" s="12">
        <v>7.7454000000000001</v>
      </c>
      <c r="C62" s="12">
        <v>6.3056999999999999</v>
      </c>
      <c r="D62" s="13">
        <v>51.38</v>
      </c>
      <c r="E62" s="12">
        <v>82.28</v>
      </c>
      <c r="F62" s="12">
        <v>12.853300000000001</v>
      </c>
      <c r="G62" s="14">
        <v>0.7538635506973238</v>
      </c>
      <c r="H62" s="14">
        <v>0.62849600905034253</v>
      </c>
      <c r="I62" s="12">
        <v>0.90839999999999999</v>
      </c>
      <c r="J62" s="12">
        <v>6.6798999999999999</v>
      </c>
    </row>
    <row r="63" spans="1:10" x14ac:dyDescent="0.25">
      <c r="A63" s="11">
        <v>40998</v>
      </c>
      <c r="B63" s="12">
        <v>7.6585000000000001</v>
      </c>
      <c r="C63" s="12">
        <v>6.2975000000000003</v>
      </c>
      <c r="D63" s="13">
        <v>50.89</v>
      </c>
      <c r="E63" s="12">
        <v>82.41</v>
      </c>
      <c r="F63" s="12">
        <v>12.811500000000001</v>
      </c>
      <c r="G63" s="14">
        <v>0.74996250187490632</v>
      </c>
      <c r="H63" s="14">
        <v>0.62558648733187361</v>
      </c>
      <c r="I63" s="12">
        <v>0.90259999999999996</v>
      </c>
      <c r="J63" s="12">
        <v>6.6191000000000004</v>
      </c>
    </row>
    <row r="64" spans="1:10" x14ac:dyDescent="0.25">
      <c r="A64" s="11">
        <v>41001</v>
      </c>
      <c r="B64" s="12">
        <v>7.6273999999999997</v>
      </c>
      <c r="C64" s="12">
        <v>6.2979000000000003</v>
      </c>
      <c r="D64" s="13">
        <v>50.79</v>
      </c>
      <c r="E64" s="12">
        <v>82.16</v>
      </c>
      <c r="F64" s="12">
        <v>12.7569</v>
      </c>
      <c r="G64" s="14">
        <v>0.75046904315196994</v>
      </c>
      <c r="H64" s="14">
        <v>0.62414180501810013</v>
      </c>
      <c r="I64" s="12">
        <v>0.90369999999999995</v>
      </c>
      <c r="J64" s="12">
        <v>6.6041999999999996</v>
      </c>
    </row>
    <row r="65" spans="1:10" x14ac:dyDescent="0.25">
      <c r="A65" s="11">
        <v>41002</v>
      </c>
      <c r="B65" s="12">
        <v>7.6944999999999997</v>
      </c>
      <c r="C65" s="12">
        <v>6.2975000000000003</v>
      </c>
      <c r="D65" s="13">
        <v>50.64</v>
      </c>
      <c r="E65" s="12">
        <v>82.18</v>
      </c>
      <c r="F65" s="12">
        <v>12.7301</v>
      </c>
      <c r="G65" s="14">
        <v>0.74979380670315654</v>
      </c>
      <c r="H65" s="14">
        <v>0.62633095327571087</v>
      </c>
      <c r="I65" s="12">
        <v>0.90239999999999998</v>
      </c>
      <c r="J65" s="12">
        <v>6.5949999999999998</v>
      </c>
    </row>
    <row r="66" spans="1:10" x14ac:dyDescent="0.25">
      <c r="A66" s="11">
        <v>41003</v>
      </c>
      <c r="B66" s="12">
        <v>7.8090000000000002</v>
      </c>
      <c r="C66" s="12">
        <v>6.2975000000000003</v>
      </c>
      <c r="D66" s="13">
        <v>51.18</v>
      </c>
      <c r="E66" s="12">
        <v>82.62</v>
      </c>
      <c r="F66" s="12">
        <v>12.832700000000001</v>
      </c>
      <c r="G66" s="14">
        <v>0.76184671644065216</v>
      </c>
      <c r="H66" s="14">
        <v>0.62976257950752568</v>
      </c>
      <c r="I66" s="12">
        <v>0.91679999999999995</v>
      </c>
      <c r="J66" s="12">
        <v>6.7087000000000003</v>
      </c>
    </row>
    <row r="67" spans="1:10" x14ac:dyDescent="0.25">
      <c r="A67" s="11">
        <v>41004</v>
      </c>
      <c r="B67" s="12">
        <v>7.8327999999999998</v>
      </c>
      <c r="C67" s="12">
        <v>6.3122999999999996</v>
      </c>
      <c r="D67" s="13">
        <v>51.11</v>
      </c>
      <c r="E67" s="12">
        <v>82.33</v>
      </c>
      <c r="F67" s="12">
        <v>12.8323</v>
      </c>
      <c r="G67" s="14">
        <v>0.76546233925290874</v>
      </c>
      <c r="H67" s="14">
        <v>0.63203134875489819</v>
      </c>
      <c r="I67" s="12">
        <v>0.92</v>
      </c>
      <c r="J67" s="12">
        <v>6.7523999999999997</v>
      </c>
    </row>
    <row r="68" spans="1:10" x14ac:dyDescent="0.25">
      <c r="A68" s="11">
        <v>41005</v>
      </c>
      <c r="B68" s="12">
        <v>7.875</v>
      </c>
      <c r="C68" s="12">
        <v>6.3052000000000001</v>
      </c>
      <c r="D68" s="13">
        <v>51.14</v>
      </c>
      <c r="E68" s="12">
        <v>81.56</v>
      </c>
      <c r="F68" s="12">
        <v>12.9855</v>
      </c>
      <c r="G68" s="14">
        <v>0.76400030560012222</v>
      </c>
      <c r="H68" s="14">
        <v>0.62984190968067022</v>
      </c>
      <c r="I68" s="12">
        <v>0.91759999999999997</v>
      </c>
      <c r="J68" s="12">
        <v>6.7518000000000002</v>
      </c>
    </row>
    <row r="69" spans="1:10" x14ac:dyDescent="0.25">
      <c r="A69" s="11">
        <v>41008</v>
      </c>
      <c r="B69" s="12">
        <v>7.8714000000000004</v>
      </c>
      <c r="C69" s="12">
        <v>6.31</v>
      </c>
      <c r="D69" s="13">
        <v>51.1</v>
      </c>
      <c r="E69" s="12">
        <v>81.36</v>
      </c>
      <c r="F69" s="12">
        <v>12.984</v>
      </c>
      <c r="G69" s="14">
        <v>0.76411706273401081</v>
      </c>
      <c r="H69" s="14">
        <v>0.62976257950752568</v>
      </c>
      <c r="I69" s="12">
        <v>0.91800000000000004</v>
      </c>
      <c r="J69" s="12">
        <v>6.7716000000000003</v>
      </c>
    </row>
    <row r="70" spans="1:10" x14ac:dyDescent="0.25">
      <c r="A70" s="11">
        <v>41009</v>
      </c>
      <c r="B70" s="12">
        <v>8.0173000000000005</v>
      </c>
      <c r="C70" s="12">
        <v>6.3105000000000002</v>
      </c>
      <c r="D70" s="13">
        <v>51.47</v>
      </c>
      <c r="E70" s="12">
        <v>80.94</v>
      </c>
      <c r="F70" s="12">
        <v>13.1782</v>
      </c>
      <c r="G70" s="14">
        <v>0.76522803795531069</v>
      </c>
      <c r="H70" s="14">
        <v>0.63147259408941658</v>
      </c>
      <c r="I70" s="12">
        <v>0.91949999999999998</v>
      </c>
      <c r="J70" s="12">
        <v>6.8117999999999999</v>
      </c>
    </row>
    <row r="71" spans="1:10" x14ac:dyDescent="0.25">
      <c r="A71" s="11">
        <v>41010</v>
      </c>
      <c r="B71" s="12">
        <v>8.0020000000000007</v>
      </c>
      <c r="C71" s="12">
        <v>6.3075999999999999</v>
      </c>
      <c r="D71" s="13">
        <v>51.5</v>
      </c>
      <c r="E71" s="12">
        <v>80.88</v>
      </c>
      <c r="F71" s="12">
        <v>13.157999999999999</v>
      </c>
      <c r="G71" s="14">
        <v>0.76312576312576308</v>
      </c>
      <c r="H71" s="14">
        <v>0.62924742008557766</v>
      </c>
      <c r="I71" s="12">
        <v>0.91649999999999998</v>
      </c>
      <c r="J71" s="12">
        <v>6.7953999999999999</v>
      </c>
    </row>
    <row r="72" spans="1:10" x14ac:dyDescent="0.25">
      <c r="A72" s="11">
        <v>41011</v>
      </c>
      <c r="B72" s="12">
        <v>7.8876999999999997</v>
      </c>
      <c r="C72" s="12">
        <v>6.3068999999999997</v>
      </c>
      <c r="D72" s="13">
        <v>51.22</v>
      </c>
      <c r="E72" s="12">
        <v>80.87</v>
      </c>
      <c r="F72" s="12">
        <v>13.063000000000001</v>
      </c>
      <c r="G72" s="14">
        <v>0.75924379318199076</v>
      </c>
      <c r="H72" s="14">
        <v>0.62739193173975782</v>
      </c>
      <c r="I72" s="12">
        <v>0.91249999999999998</v>
      </c>
      <c r="J72" s="12">
        <v>6.7489999999999997</v>
      </c>
    </row>
    <row r="73" spans="1:10" x14ac:dyDescent="0.25">
      <c r="A73" s="11">
        <v>41012</v>
      </c>
      <c r="B73" s="12">
        <v>7.94</v>
      </c>
      <c r="C73" s="12">
        <v>6.3022</v>
      </c>
      <c r="D73" s="13">
        <v>51.45</v>
      </c>
      <c r="E73" s="12">
        <v>80.989999999999995</v>
      </c>
      <c r="F73" s="12">
        <v>13.146000000000001</v>
      </c>
      <c r="G73" s="14">
        <v>0.76440911175661208</v>
      </c>
      <c r="H73" s="14">
        <v>0.63087502365781345</v>
      </c>
      <c r="I73" s="12">
        <v>0.91890000000000005</v>
      </c>
      <c r="J73" s="12">
        <v>6.7880000000000003</v>
      </c>
    </row>
    <row r="74" spans="1:10" x14ac:dyDescent="0.25">
      <c r="A74" s="11">
        <v>41015</v>
      </c>
      <c r="B74" s="12">
        <v>7.9615999999999998</v>
      </c>
      <c r="C74" s="12">
        <v>6.3150000000000004</v>
      </c>
      <c r="D74" s="13">
        <v>51.6</v>
      </c>
      <c r="E74" s="12">
        <v>80.459999999999994</v>
      </c>
      <c r="F74" s="12">
        <v>13.228999999999999</v>
      </c>
      <c r="G74" s="14">
        <v>0.76528659983163694</v>
      </c>
      <c r="H74" s="14">
        <v>0.63031831074692724</v>
      </c>
      <c r="I74" s="12">
        <v>0.91990000000000005</v>
      </c>
      <c r="J74" s="12">
        <v>6.7911000000000001</v>
      </c>
    </row>
    <row r="75" spans="1:10" x14ac:dyDescent="0.25">
      <c r="A75" s="11">
        <v>41016</v>
      </c>
      <c r="B75" s="12">
        <v>7.7900999999999998</v>
      </c>
      <c r="C75" s="12">
        <v>6.3014999999999999</v>
      </c>
      <c r="D75" s="13">
        <v>51.41</v>
      </c>
      <c r="E75" s="12">
        <v>80.72</v>
      </c>
      <c r="F75" s="12">
        <v>13.085000000000001</v>
      </c>
      <c r="G75" s="14">
        <v>0.76202087937209473</v>
      </c>
      <c r="H75" s="14">
        <v>0.62770698637875844</v>
      </c>
      <c r="I75" s="12">
        <v>0.91559999999999997</v>
      </c>
      <c r="J75" s="12">
        <v>6.7693000000000003</v>
      </c>
    </row>
    <row r="76" spans="1:10" x14ac:dyDescent="0.25">
      <c r="A76" s="11">
        <v>41017</v>
      </c>
      <c r="B76" s="12">
        <v>7.8102999999999998</v>
      </c>
      <c r="C76" s="12">
        <v>6.3026</v>
      </c>
      <c r="D76" s="13">
        <v>51.79</v>
      </c>
      <c r="E76" s="12">
        <v>81.290000000000006</v>
      </c>
      <c r="F76" s="12">
        <v>13.127000000000001</v>
      </c>
      <c r="G76" s="14">
        <v>0.76207895137936288</v>
      </c>
      <c r="H76" s="14">
        <v>0.62421972534332082</v>
      </c>
      <c r="I76" s="12">
        <v>0.91620000000000001</v>
      </c>
      <c r="J76" s="12">
        <v>6.7417999999999996</v>
      </c>
    </row>
    <row r="77" spans="1:10" x14ac:dyDescent="0.25">
      <c r="A77" s="11">
        <v>41018</v>
      </c>
      <c r="B77" s="12">
        <v>7.8552</v>
      </c>
      <c r="C77" s="12">
        <v>6.3029000000000002</v>
      </c>
      <c r="D77" s="13">
        <v>52.07</v>
      </c>
      <c r="E77" s="12">
        <v>81.569999999999993</v>
      </c>
      <c r="F77" s="12">
        <v>13.2286</v>
      </c>
      <c r="G77" s="14">
        <v>0.76149862930246726</v>
      </c>
      <c r="H77" s="14">
        <v>0.62274255822642921</v>
      </c>
      <c r="I77" s="12">
        <v>0.91549999999999998</v>
      </c>
      <c r="J77" s="12">
        <v>6.7285000000000004</v>
      </c>
    </row>
    <row r="78" spans="1:10" x14ac:dyDescent="0.25">
      <c r="A78" s="11">
        <v>41019</v>
      </c>
      <c r="B78" s="12">
        <v>7.8019999999999996</v>
      </c>
      <c r="C78" s="12">
        <v>6.3079999999999998</v>
      </c>
      <c r="D78" s="13">
        <v>52.02</v>
      </c>
      <c r="E78" s="12">
        <v>81.599999999999994</v>
      </c>
      <c r="F78" s="12">
        <v>13.1211</v>
      </c>
      <c r="G78" s="14">
        <v>0.75688767786860434</v>
      </c>
      <c r="H78" s="14">
        <v>0.62023196675556658</v>
      </c>
      <c r="I78" s="12">
        <v>0.90949999999999998</v>
      </c>
      <c r="J78" s="12">
        <v>6.6936</v>
      </c>
    </row>
    <row r="79" spans="1:10" x14ac:dyDescent="0.25">
      <c r="A79" s="11">
        <v>41022</v>
      </c>
      <c r="B79" s="12">
        <v>7.8620999999999999</v>
      </c>
      <c r="C79" s="12">
        <v>6.3083999999999998</v>
      </c>
      <c r="D79" s="13">
        <v>52.38</v>
      </c>
      <c r="E79" s="12">
        <v>81.16</v>
      </c>
      <c r="F79" s="12">
        <v>13.205299999999999</v>
      </c>
      <c r="G79" s="14">
        <v>0.76167263310229261</v>
      </c>
      <c r="H79" s="14">
        <v>0.62104086448888329</v>
      </c>
      <c r="I79" s="12">
        <v>0.91520000000000001</v>
      </c>
      <c r="J79" s="12">
        <v>6.7723000000000004</v>
      </c>
    </row>
    <row r="80" spans="1:10" x14ac:dyDescent="0.25">
      <c r="A80" s="11">
        <v>41023</v>
      </c>
      <c r="B80" s="12">
        <v>7.7920999999999996</v>
      </c>
      <c r="C80" s="12">
        <v>6.3072999999999997</v>
      </c>
      <c r="D80" s="13">
        <v>52.63</v>
      </c>
      <c r="E80" s="12">
        <v>81.209999999999994</v>
      </c>
      <c r="F80" s="12">
        <v>13.154500000000001</v>
      </c>
      <c r="G80" s="14">
        <v>0.75717422578935412</v>
      </c>
      <c r="H80" s="14">
        <v>0.6197706848466068</v>
      </c>
      <c r="I80" s="12">
        <v>0.90980000000000005</v>
      </c>
      <c r="J80" s="12">
        <v>6.7359999999999998</v>
      </c>
    </row>
    <row r="81" spans="1:10" x14ac:dyDescent="0.25">
      <c r="A81" s="11">
        <v>41024</v>
      </c>
      <c r="B81" s="12">
        <v>7.7619999999999996</v>
      </c>
      <c r="C81" s="12">
        <v>6.3038999999999996</v>
      </c>
      <c r="D81" s="13">
        <v>52.45</v>
      </c>
      <c r="E81" s="12">
        <v>81.33</v>
      </c>
      <c r="F81" s="12">
        <v>13.1684</v>
      </c>
      <c r="G81" s="14">
        <v>0.75700227100681305</v>
      </c>
      <c r="H81" s="14">
        <v>0.61934844543540191</v>
      </c>
      <c r="I81" s="12">
        <v>0.90969999999999995</v>
      </c>
      <c r="J81" s="12">
        <v>6.7312000000000003</v>
      </c>
    </row>
    <row r="82" spans="1:10" x14ac:dyDescent="0.25">
      <c r="A82" s="11">
        <v>41025</v>
      </c>
      <c r="B82" s="12">
        <v>7.7846000000000002</v>
      </c>
      <c r="C82" s="12">
        <v>6.3053999999999997</v>
      </c>
      <c r="D82" s="13">
        <v>52.44</v>
      </c>
      <c r="E82" s="12">
        <v>80.78</v>
      </c>
      <c r="F82" s="12">
        <v>13.207700000000001</v>
      </c>
      <c r="G82" s="14">
        <v>0.75574365175332536</v>
      </c>
      <c r="H82" s="14">
        <v>0.61774153694094391</v>
      </c>
      <c r="I82" s="12">
        <v>0.90810000000000002</v>
      </c>
      <c r="J82" s="12">
        <v>6.7171000000000003</v>
      </c>
    </row>
    <row r="83" spans="1:10" x14ac:dyDescent="0.25">
      <c r="A83" s="11">
        <v>41026</v>
      </c>
      <c r="B83" s="12">
        <v>7.7549999999999999</v>
      </c>
      <c r="C83" s="12">
        <v>6.3093000000000004</v>
      </c>
      <c r="D83" s="13">
        <v>52.45</v>
      </c>
      <c r="E83" s="12">
        <v>80.48</v>
      </c>
      <c r="F83" s="12">
        <v>12.9909</v>
      </c>
      <c r="G83" s="14">
        <v>0.75483091787439616</v>
      </c>
      <c r="H83" s="14">
        <v>0.61580146560748816</v>
      </c>
      <c r="I83" s="12">
        <v>0.90659999999999996</v>
      </c>
      <c r="J83" s="12">
        <v>6.7169999999999996</v>
      </c>
    </row>
    <row r="84" spans="1:10" x14ac:dyDescent="0.25">
      <c r="A84" s="11">
        <v>41029</v>
      </c>
      <c r="B84" s="12">
        <v>7.7594000000000003</v>
      </c>
      <c r="C84" s="12">
        <v>6.2789999999999999</v>
      </c>
      <c r="D84" s="13">
        <v>52.65</v>
      </c>
      <c r="E84" s="12">
        <v>79.81</v>
      </c>
      <c r="F84" s="12">
        <v>12.99</v>
      </c>
      <c r="G84" s="14">
        <v>0.75591503515004921</v>
      </c>
      <c r="H84" s="14">
        <v>0.61633281972265019</v>
      </c>
      <c r="I84" s="12">
        <v>0.90810000000000002</v>
      </c>
      <c r="J84" s="12">
        <v>6.7274000000000003</v>
      </c>
    </row>
    <row r="85" spans="1:10" x14ac:dyDescent="0.25">
      <c r="A85" s="11">
        <v>41030</v>
      </c>
      <c r="B85" s="12">
        <v>7.72</v>
      </c>
      <c r="C85" s="12">
        <v>6.3089000000000004</v>
      </c>
      <c r="D85" s="13">
        <v>52.5</v>
      </c>
      <c r="E85" s="12">
        <v>80.17</v>
      </c>
      <c r="F85" s="12">
        <v>12.887700000000001</v>
      </c>
      <c r="G85" s="14">
        <v>0.75608649629517621</v>
      </c>
      <c r="H85" s="14">
        <v>0.61648480364959002</v>
      </c>
      <c r="I85" s="12">
        <v>0.90869999999999995</v>
      </c>
      <c r="J85" s="12">
        <v>6.7206000000000001</v>
      </c>
    </row>
    <row r="86" spans="1:10" x14ac:dyDescent="0.25">
      <c r="A86" s="11">
        <v>41031</v>
      </c>
      <c r="B86" s="12">
        <v>7.7432999999999996</v>
      </c>
      <c r="C86" s="12">
        <v>6.3070000000000004</v>
      </c>
      <c r="D86" s="13">
        <v>52.97</v>
      </c>
      <c r="E86" s="12">
        <v>80.19</v>
      </c>
      <c r="F86" s="12">
        <v>12.958</v>
      </c>
      <c r="G86" s="14">
        <v>0.76022502660787594</v>
      </c>
      <c r="H86" s="14">
        <v>0.61755079355276976</v>
      </c>
      <c r="I86" s="12">
        <v>0.91349999999999998</v>
      </c>
      <c r="J86" s="12">
        <v>6.7468000000000004</v>
      </c>
    </row>
    <row r="87" spans="1:10" x14ac:dyDescent="0.25">
      <c r="A87" s="11">
        <v>41032</v>
      </c>
      <c r="B87" s="12">
        <v>7.7317</v>
      </c>
      <c r="C87" s="12">
        <v>6.3052000000000001</v>
      </c>
      <c r="D87" s="13">
        <v>53.33</v>
      </c>
      <c r="E87" s="12">
        <v>80.36</v>
      </c>
      <c r="F87" s="12">
        <v>12.985300000000001</v>
      </c>
      <c r="G87" s="14">
        <v>0.76062980147562187</v>
      </c>
      <c r="H87" s="14">
        <v>0.61785603954278656</v>
      </c>
      <c r="I87" s="12">
        <v>0.91379999999999995</v>
      </c>
      <c r="J87" s="12">
        <v>6.7584999999999997</v>
      </c>
    </row>
    <row r="88" spans="1:10" x14ac:dyDescent="0.25">
      <c r="A88" s="11">
        <v>41033</v>
      </c>
      <c r="B88" s="12">
        <v>7.8261000000000003</v>
      </c>
      <c r="C88" s="12">
        <v>6.3059000000000003</v>
      </c>
      <c r="D88" s="13">
        <v>53.41</v>
      </c>
      <c r="E88" s="12">
        <v>79.84</v>
      </c>
      <c r="F88" s="12">
        <v>13.1631</v>
      </c>
      <c r="G88" s="14">
        <v>0.76388358414177682</v>
      </c>
      <c r="H88" s="14">
        <v>0.61927173643794897</v>
      </c>
      <c r="I88" s="12">
        <v>0.91759999999999997</v>
      </c>
      <c r="J88" s="12">
        <v>6.8163</v>
      </c>
    </row>
    <row r="89" spans="1:10" x14ac:dyDescent="0.25">
      <c r="A89" s="11">
        <v>41036</v>
      </c>
      <c r="B89" s="12">
        <v>7.8105000000000002</v>
      </c>
      <c r="C89" s="12">
        <v>6.3074000000000003</v>
      </c>
      <c r="D89" s="13">
        <v>52.91</v>
      </c>
      <c r="E89" s="12">
        <v>79.88</v>
      </c>
      <c r="F89" s="12">
        <v>13.1555</v>
      </c>
      <c r="G89" s="14">
        <v>0.76616610481152314</v>
      </c>
      <c r="H89" s="14">
        <v>0.6175889328063241</v>
      </c>
      <c r="I89" s="12">
        <v>0.9204</v>
      </c>
      <c r="J89" s="12">
        <v>6.819</v>
      </c>
    </row>
    <row r="90" spans="1:10" x14ac:dyDescent="0.25">
      <c r="A90" s="11">
        <v>41037</v>
      </c>
      <c r="B90" s="12">
        <v>7.8959999999999999</v>
      </c>
      <c r="C90" s="12">
        <v>6.3075999999999999</v>
      </c>
      <c r="D90" s="13">
        <v>53.14</v>
      </c>
      <c r="E90" s="12">
        <v>79.790000000000006</v>
      </c>
      <c r="F90" s="12">
        <v>13.324999999999999</v>
      </c>
      <c r="G90" s="14">
        <v>0.76834421820975796</v>
      </c>
      <c r="H90" s="14">
        <v>0.61885017637230033</v>
      </c>
      <c r="I90" s="12">
        <v>0.92279999999999995</v>
      </c>
      <c r="J90" s="12">
        <v>6.8502000000000001</v>
      </c>
    </row>
    <row r="91" spans="1:10" x14ac:dyDescent="0.25">
      <c r="A91" s="11">
        <v>41038</v>
      </c>
      <c r="B91" s="12">
        <v>7.9917999999999996</v>
      </c>
      <c r="C91" s="12">
        <v>6.3095999999999997</v>
      </c>
      <c r="D91" s="13">
        <v>53.75</v>
      </c>
      <c r="E91" s="12">
        <v>79.64</v>
      </c>
      <c r="F91" s="12">
        <v>13.491</v>
      </c>
      <c r="G91" s="14">
        <v>0.77196232823838196</v>
      </c>
      <c r="H91" s="14">
        <v>0.61996280223186606</v>
      </c>
      <c r="I91" s="12">
        <v>0.92720000000000002</v>
      </c>
      <c r="J91" s="12">
        <v>6.8710000000000004</v>
      </c>
    </row>
    <row r="92" spans="1:10" x14ac:dyDescent="0.25">
      <c r="A92" s="11">
        <v>41039</v>
      </c>
      <c r="B92" s="12">
        <v>8.016</v>
      </c>
      <c r="C92" s="12">
        <v>6.3140000000000001</v>
      </c>
      <c r="D92" s="13">
        <v>53.25</v>
      </c>
      <c r="E92" s="12">
        <v>79.91</v>
      </c>
      <c r="F92" s="12">
        <v>13.458500000000001</v>
      </c>
      <c r="G92" s="14">
        <v>0.7716644802839725</v>
      </c>
      <c r="H92" s="14">
        <v>0.61877359074314708</v>
      </c>
      <c r="I92" s="12">
        <v>0.92689999999999995</v>
      </c>
      <c r="J92" s="12">
        <v>6.9286000000000003</v>
      </c>
    </row>
    <row r="93" spans="1:10" x14ac:dyDescent="0.25">
      <c r="A93" s="11">
        <v>41040</v>
      </c>
      <c r="B93" s="12">
        <v>8.0900999999999996</v>
      </c>
      <c r="C93" s="12">
        <v>6.3097000000000003</v>
      </c>
      <c r="D93" s="13">
        <v>53.63</v>
      </c>
      <c r="E93" s="12">
        <v>79.86</v>
      </c>
      <c r="F93" s="12">
        <v>13.490500000000001</v>
      </c>
      <c r="G93" s="14">
        <v>0.77297673340032458</v>
      </c>
      <c r="H93" s="14">
        <v>0.62189054726368154</v>
      </c>
      <c r="I93" s="12">
        <v>0.92830000000000001</v>
      </c>
      <c r="J93" s="12">
        <v>6.9432</v>
      </c>
    </row>
    <row r="94" spans="1:10" x14ac:dyDescent="0.25">
      <c r="A94" s="11">
        <v>41043</v>
      </c>
      <c r="B94" s="12">
        <v>8.1667000000000005</v>
      </c>
      <c r="C94" s="12">
        <v>6.3209999999999997</v>
      </c>
      <c r="D94" s="13">
        <v>53.92</v>
      </c>
      <c r="E94" s="12">
        <v>79.83</v>
      </c>
      <c r="F94" s="12">
        <v>13.6663</v>
      </c>
      <c r="G94" s="14">
        <v>0.77839184245349113</v>
      </c>
      <c r="H94" s="14">
        <v>0.62050136510300324</v>
      </c>
      <c r="I94" s="12">
        <v>0.93489999999999995</v>
      </c>
      <c r="J94" s="12">
        <v>7.0303000000000004</v>
      </c>
    </row>
    <row r="95" spans="1:10" x14ac:dyDescent="0.25">
      <c r="A95" s="11">
        <v>41044</v>
      </c>
      <c r="B95" s="12">
        <v>8.2751000000000001</v>
      </c>
      <c r="C95" s="12">
        <v>6.3175999999999997</v>
      </c>
      <c r="D95" s="13">
        <v>53.91</v>
      </c>
      <c r="E95" s="12">
        <v>80.09</v>
      </c>
      <c r="F95" s="12">
        <v>13.7332</v>
      </c>
      <c r="G95" s="14">
        <v>0.783146683373796</v>
      </c>
      <c r="H95" s="14">
        <v>0.62402496099843996</v>
      </c>
      <c r="I95" s="12">
        <v>0.9405</v>
      </c>
      <c r="J95" s="12">
        <v>7.1303000000000001</v>
      </c>
    </row>
    <row r="96" spans="1:10" x14ac:dyDescent="0.25">
      <c r="A96" s="11">
        <v>41045</v>
      </c>
      <c r="B96" s="12">
        <v>8.2910000000000004</v>
      </c>
      <c r="C96" s="12">
        <v>6.3227000000000002</v>
      </c>
      <c r="D96" s="13">
        <v>54.34</v>
      </c>
      <c r="E96" s="12">
        <v>80.319999999999993</v>
      </c>
      <c r="F96" s="12">
        <v>13.8078</v>
      </c>
      <c r="G96" s="14">
        <v>0.78554595443833475</v>
      </c>
      <c r="H96" s="14">
        <v>0.6276281930584322</v>
      </c>
      <c r="I96" s="12">
        <v>0.94350000000000001</v>
      </c>
      <c r="J96" s="12">
        <v>7.1544999999999996</v>
      </c>
    </row>
    <row r="97" spans="1:10" x14ac:dyDescent="0.25">
      <c r="A97" s="11">
        <v>41046</v>
      </c>
      <c r="B97" s="12">
        <v>8.3101000000000003</v>
      </c>
      <c r="C97" s="12">
        <v>6.3247</v>
      </c>
      <c r="D97" s="13">
        <v>54.37</v>
      </c>
      <c r="E97" s="12">
        <v>79.260000000000005</v>
      </c>
      <c r="F97" s="12">
        <v>13.789</v>
      </c>
      <c r="G97" s="14">
        <v>0.78684396884097885</v>
      </c>
      <c r="H97" s="14">
        <v>0.6319914049168931</v>
      </c>
      <c r="I97" s="12">
        <v>0.94499999999999995</v>
      </c>
      <c r="J97" s="12">
        <v>7.1988000000000003</v>
      </c>
    </row>
    <row r="98" spans="1:10" x14ac:dyDescent="0.25">
      <c r="A98" s="11">
        <v>41047</v>
      </c>
      <c r="B98" s="12">
        <v>8.3416999999999994</v>
      </c>
      <c r="C98" s="12">
        <v>6.3244999999999996</v>
      </c>
      <c r="D98" s="13">
        <v>54.48</v>
      </c>
      <c r="E98" s="12">
        <v>79.14</v>
      </c>
      <c r="F98" s="12">
        <v>13.827500000000001</v>
      </c>
      <c r="G98" s="14">
        <v>0.78610172156277025</v>
      </c>
      <c r="H98" s="14">
        <v>0.63339244996199651</v>
      </c>
      <c r="I98" s="12">
        <v>0.94420000000000004</v>
      </c>
      <c r="J98" s="12">
        <v>7.1840999999999999</v>
      </c>
    </row>
    <row r="99" spans="1:10" x14ac:dyDescent="0.25">
      <c r="A99" s="11">
        <v>41050</v>
      </c>
      <c r="B99" s="12">
        <v>8.2744999999999997</v>
      </c>
      <c r="C99" s="12">
        <v>6.3277000000000001</v>
      </c>
      <c r="D99" s="13">
        <v>54.97</v>
      </c>
      <c r="E99" s="12">
        <v>79.31</v>
      </c>
      <c r="F99" s="12">
        <v>13.7925</v>
      </c>
      <c r="G99" s="14">
        <v>0.783146683373796</v>
      </c>
      <c r="H99" s="14">
        <v>0.6333122229259025</v>
      </c>
      <c r="I99" s="12">
        <v>0.94059999999999999</v>
      </c>
      <c r="J99" s="12">
        <v>7.1273999999999997</v>
      </c>
    </row>
    <row r="100" spans="1:10" x14ac:dyDescent="0.25">
      <c r="A100" s="11">
        <v>41051</v>
      </c>
      <c r="B100" s="12">
        <v>8.2824000000000009</v>
      </c>
      <c r="C100" s="12">
        <v>6.3223000000000003</v>
      </c>
      <c r="D100" s="13">
        <v>55.34</v>
      </c>
      <c r="E100" s="12">
        <v>79.98</v>
      </c>
      <c r="F100" s="12">
        <v>13.742000000000001</v>
      </c>
      <c r="G100" s="14">
        <v>0.78523753435414212</v>
      </c>
      <c r="H100" s="14">
        <v>0.63391442155309041</v>
      </c>
      <c r="I100" s="12">
        <v>0.94310000000000005</v>
      </c>
      <c r="J100" s="12">
        <v>7.1153000000000004</v>
      </c>
    </row>
    <row r="101" spans="1:10" x14ac:dyDescent="0.25">
      <c r="A101" s="11">
        <v>41052</v>
      </c>
      <c r="B101" s="12">
        <v>8.4370999999999992</v>
      </c>
      <c r="C101" s="12">
        <v>6.3342999999999998</v>
      </c>
      <c r="D101" s="13">
        <v>55.95</v>
      </c>
      <c r="E101" s="12">
        <v>79.33</v>
      </c>
      <c r="F101" s="12">
        <v>14.029400000000001</v>
      </c>
      <c r="G101" s="14">
        <v>0.79560824250139239</v>
      </c>
      <c r="H101" s="14">
        <v>0.63730801096169787</v>
      </c>
      <c r="I101" s="12">
        <v>0.95550000000000002</v>
      </c>
      <c r="J101" s="12">
        <v>7.1902999999999997</v>
      </c>
    </row>
    <row r="102" spans="1:10" x14ac:dyDescent="0.25">
      <c r="A102" s="11">
        <v>41053</v>
      </c>
      <c r="B102" s="12">
        <v>8.3514999999999997</v>
      </c>
      <c r="C102" s="12">
        <v>6.3449</v>
      </c>
      <c r="D102" s="13">
        <v>55.55</v>
      </c>
      <c r="E102" s="12">
        <v>79.47</v>
      </c>
      <c r="F102" s="12">
        <v>14.001799999999999</v>
      </c>
      <c r="G102" s="14">
        <v>0.79472303902090125</v>
      </c>
      <c r="H102" s="14">
        <v>0.63702382469104346</v>
      </c>
      <c r="I102" s="12">
        <v>0.95579999999999998</v>
      </c>
      <c r="J102" s="12">
        <v>7.1558000000000002</v>
      </c>
    </row>
    <row r="103" spans="1:10" x14ac:dyDescent="0.25">
      <c r="A103" s="11">
        <v>41054</v>
      </c>
      <c r="B103" s="12">
        <v>8.3800000000000008</v>
      </c>
      <c r="C103" s="12">
        <v>6.3438999999999997</v>
      </c>
      <c r="D103" s="13">
        <v>55.35</v>
      </c>
      <c r="E103" s="12">
        <v>79.64</v>
      </c>
      <c r="F103" s="12">
        <v>14.0114</v>
      </c>
      <c r="G103" s="14">
        <v>0.79884965649464768</v>
      </c>
      <c r="H103" s="14">
        <v>0.63905930470347649</v>
      </c>
      <c r="I103" s="12">
        <v>0.95920000000000005</v>
      </c>
      <c r="J103" s="12">
        <v>7.1680999999999999</v>
      </c>
    </row>
    <row r="104" spans="1:10" x14ac:dyDescent="0.25">
      <c r="A104" s="11">
        <v>41058</v>
      </c>
      <c r="B104" s="12">
        <v>8.34</v>
      </c>
      <c r="C104" s="12">
        <v>6.3478000000000003</v>
      </c>
      <c r="D104" s="13">
        <v>55.71</v>
      </c>
      <c r="E104" s="12">
        <v>79.44</v>
      </c>
      <c r="F104" s="12">
        <v>13.9321</v>
      </c>
      <c r="G104" s="14">
        <v>0.80076873798846904</v>
      </c>
      <c r="H104" s="14">
        <v>0.63979526551503518</v>
      </c>
      <c r="I104" s="12">
        <v>0.9617</v>
      </c>
      <c r="J104" s="12">
        <v>7.2084000000000001</v>
      </c>
    </row>
    <row r="105" spans="1:10" x14ac:dyDescent="0.25">
      <c r="A105" s="11">
        <v>41059</v>
      </c>
      <c r="B105" s="12">
        <v>8.5068000000000001</v>
      </c>
      <c r="C105" s="12">
        <v>6.3574000000000002</v>
      </c>
      <c r="D105" s="13">
        <v>56.13</v>
      </c>
      <c r="E105" s="12">
        <v>78.930000000000007</v>
      </c>
      <c r="F105" s="12">
        <v>14.0861</v>
      </c>
      <c r="G105" s="14">
        <v>0.8061265618702137</v>
      </c>
      <c r="H105" s="14">
        <v>0.64383208859129537</v>
      </c>
      <c r="I105" s="12">
        <v>0.96819999999999995</v>
      </c>
      <c r="J105" s="12">
        <v>7.2323000000000004</v>
      </c>
    </row>
    <row r="106" spans="1:10" x14ac:dyDescent="0.25">
      <c r="A106" s="11">
        <v>41060</v>
      </c>
      <c r="B106" s="12">
        <v>8.5299999999999994</v>
      </c>
      <c r="C106" s="12">
        <v>6.3684000000000003</v>
      </c>
      <c r="D106" s="13">
        <v>56.38</v>
      </c>
      <c r="E106" s="12">
        <v>78.290000000000006</v>
      </c>
      <c r="F106" s="12">
        <v>14.304500000000001</v>
      </c>
      <c r="G106" s="14">
        <v>0.80879974118408282</v>
      </c>
      <c r="H106" s="14">
        <v>0.64913988964621872</v>
      </c>
      <c r="I106" s="12">
        <v>0.97130000000000005</v>
      </c>
      <c r="J106" s="12">
        <v>7.2655000000000003</v>
      </c>
    </row>
    <row r="107" spans="1:10" x14ac:dyDescent="0.25">
      <c r="A107" s="11">
        <v>41061</v>
      </c>
      <c r="B107" s="12">
        <v>8.58</v>
      </c>
      <c r="C107" s="12">
        <v>6.3692000000000002</v>
      </c>
      <c r="D107" s="13">
        <v>55.44</v>
      </c>
      <c r="E107" s="12">
        <v>78.209999999999994</v>
      </c>
      <c r="F107" s="12">
        <v>14.365</v>
      </c>
      <c r="G107" s="14">
        <v>0.80515297906602257</v>
      </c>
      <c r="H107" s="14">
        <v>0.65006825716700256</v>
      </c>
      <c r="I107" s="12">
        <v>0.96709999999999996</v>
      </c>
      <c r="J107" s="12">
        <v>7.2493999999999996</v>
      </c>
    </row>
    <row r="108" spans="1:10" x14ac:dyDescent="0.25">
      <c r="A108" s="11">
        <v>41064</v>
      </c>
      <c r="B108" s="12">
        <v>8.4925999999999995</v>
      </c>
      <c r="C108" s="12">
        <v>6.3640999999999996</v>
      </c>
      <c r="D108" s="13">
        <v>55.65</v>
      </c>
      <c r="E108" s="12">
        <v>78.3</v>
      </c>
      <c r="F108" s="12">
        <v>14.242699999999999</v>
      </c>
      <c r="G108" s="14">
        <v>0.80032012805122044</v>
      </c>
      <c r="H108" s="14">
        <v>0.65011051878819404</v>
      </c>
      <c r="I108" s="12">
        <v>0.96099999999999997</v>
      </c>
      <c r="J108" s="12">
        <v>7.1864999999999997</v>
      </c>
    </row>
    <row r="109" spans="1:10" x14ac:dyDescent="0.25">
      <c r="A109" s="11">
        <v>41065</v>
      </c>
      <c r="B109" s="12">
        <v>8.4633000000000003</v>
      </c>
      <c r="C109" s="12">
        <v>6.367</v>
      </c>
      <c r="D109" s="13">
        <v>55.54</v>
      </c>
      <c r="E109" s="12">
        <v>78.569999999999993</v>
      </c>
      <c r="F109" s="12">
        <v>14.2592</v>
      </c>
      <c r="G109" s="14">
        <v>0.804052424218059</v>
      </c>
      <c r="H109" s="14">
        <v>0.65125366330185608</v>
      </c>
      <c r="I109" s="12">
        <v>0.96560000000000001</v>
      </c>
      <c r="J109" s="12">
        <v>7.2234999999999996</v>
      </c>
    </row>
    <row r="110" spans="1:10" x14ac:dyDescent="0.25">
      <c r="A110" s="11">
        <v>41066</v>
      </c>
      <c r="B110" s="12">
        <v>8.3231000000000002</v>
      </c>
      <c r="C110" s="12">
        <v>6.3634000000000004</v>
      </c>
      <c r="D110" s="13">
        <v>55.26</v>
      </c>
      <c r="E110" s="12">
        <v>79.11</v>
      </c>
      <c r="F110" s="12">
        <v>14.0951</v>
      </c>
      <c r="G110" s="14">
        <v>0.7977662544874351</v>
      </c>
      <c r="H110" s="14">
        <v>0.64620355411954766</v>
      </c>
      <c r="I110" s="12">
        <v>0.95789999999999997</v>
      </c>
      <c r="J110" s="12">
        <v>7.1921999999999997</v>
      </c>
    </row>
    <row r="111" spans="1:10" x14ac:dyDescent="0.25">
      <c r="A111" s="11">
        <v>41067</v>
      </c>
      <c r="B111" s="12">
        <v>8.3155999999999999</v>
      </c>
      <c r="C111" s="12">
        <v>6.3634000000000004</v>
      </c>
      <c r="D111" s="13">
        <v>54.91</v>
      </c>
      <c r="E111" s="12">
        <v>79.67</v>
      </c>
      <c r="F111" s="12">
        <v>13.9588</v>
      </c>
      <c r="G111" s="14">
        <v>0.79567154678548702</v>
      </c>
      <c r="H111" s="14">
        <v>0.64279745452208004</v>
      </c>
      <c r="I111" s="12">
        <v>0.95579999999999998</v>
      </c>
      <c r="J111" s="12">
        <v>7.1460999999999997</v>
      </c>
    </row>
    <row r="112" spans="1:10" x14ac:dyDescent="0.25">
      <c r="A112" s="11">
        <v>41068</v>
      </c>
      <c r="B112" s="12">
        <v>8.4288000000000007</v>
      </c>
      <c r="C112" s="12">
        <v>6.37</v>
      </c>
      <c r="D112" s="13">
        <v>55.39</v>
      </c>
      <c r="E112" s="12">
        <v>79.47</v>
      </c>
      <c r="F112" s="12">
        <v>14.021000000000001</v>
      </c>
      <c r="G112" s="14">
        <v>0.80115366127223198</v>
      </c>
      <c r="H112" s="14">
        <v>0.64796215900991383</v>
      </c>
      <c r="I112" s="12">
        <v>0.96199999999999997</v>
      </c>
      <c r="J112" s="12">
        <v>7.1525999999999996</v>
      </c>
    </row>
    <row r="113" spans="1:10" x14ac:dyDescent="0.25">
      <c r="A113" s="11">
        <v>41071</v>
      </c>
      <c r="B113" s="12">
        <v>8.4352999999999998</v>
      </c>
      <c r="C113" s="12">
        <v>6.3689999999999998</v>
      </c>
      <c r="D113" s="13">
        <v>55.69</v>
      </c>
      <c r="E113" s="12">
        <v>79.5</v>
      </c>
      <c r="F113" s="12">
        <v>13.9785</v>
      </c>
      <c r="G113" s="14">
        <v>0.79974408189379398</v>
      </c>
      <c r="H113" s="14">
        <v>0.64453754431195609</v>
      </c>
      <c r="I113" s="12">
        <v>0.96040000000000003</v>
      </c>
      <c r="J113" s="12">
        <v>7.0997000000000003</v>
      </c>
    </row>
    <row r="114" spans="1:10" x14ac:dyDescent="0.25">
      <c r="A114" s="11">
        <v>41072</v>
      </c>
      <c r="B114" s="12">
        <v>8.4352</v>
      </c>
      <c r="C114" s="12">
        <v>6.3703000000000003</v>
      </c>
      <c r="D114" s="13">
        <v>55.6</v>
      </c>
      <c r="E114" s="12">
        <v>79.44</v>
      </c>
      <c r="F114" s="12">
        <v>13.9823</v>
      </c>
      <c r="G114" s="14">
        <v>0.80147471347278987</v>
      </c>
      <c r="H114" s="14">
        <v>0.64259092661611616</v>
      </c>
      <c r="I114" s="12">
        <v>0.96240000000000003</v>
      </c>
      <c r="J114" s="12">
        <v>7.0949999999999998</v>
      </c>
    </row>
    <row r="115" spans="1:10" x14ac:dyDescent="0.25">
      <c r="A115" s="11">
        <v>41073</v>
      </c>
      <c r="B115" s="12">
        <v>8.3580000000000005</v>
      </c>
      <c r="C115" s="12">
        <v>6.3685</v>
      </c>
      <c r="D115" s="13">
        <v>55.56</v>
      </c>
      <c r="E115" s="12">
        <v>79.349999999999994</v>
      </c>
      <c r="F115" s="12">
        <v>13.9755</v>
      </c>
      <c r="G115" s="14">
        <v>0.79390282629406161</v>
      </c>
      <c r="H115" s="14">
        <v>0.64279745452208004</v>
      </c>
      <c r="I115" s="12">
        <v>0.95330000000000004</v>
      </c>
      <c r="J115" s="12">
        <v>7.0240999999999998</v>
      </c>
    </row>
    <row r="116" spans="1:10" x14ac:dyDescent="0.25">
      <c r="A116" s="11">
        <v>41074</v>
      </c>
      <c r="B116" s="12">
        <v>8.4060000000000006</v>
      </c>
      <c r="C116" s="12">
        <v>6.3701999999999996</v>
      </c>
      <c r="D116" s="13">
        <v>55.7</v>
      </c>
      <c r="E116" s="12">
        <v>79.290000000000006</v>
      </c>
      <c r="F116" s="12">
        <v>13.994300000000001</v>
      </c>
      <c r="G116" s="14">
        <v>0.79314720812182748</v>
      </c>
      <c r="H116" s="14">
        <v>0.64379063928410485</v>
      </c>
      <c r="I116" s="12">
        <v>0.95250000000000001</v>
      </c>
      <c r="J116" s="12">
        <v>7.0235000000000003</v>
      </c>
    </row>
    <row r="117" spans="1:10" x14ac:dyDescent="0.25">
      <c r="A117" s="11">
        <v>41075</v>
      </c>
      <c r="B117" s="12">
        <v>8.3640000000000008</v>
      </c>
      <c r="C117" s="12">
        <v>6.3648999999999996</v>
      </c>
      <c r="D117" s="13">
        <v>55.34</v>
      </c>
      <c r="E117" s="12">
        <v>78.650000000000006</v>
      </c>
      <c r="F117" s="12">
        <v>13.923400000000001</v>
      </c>
      <c r="G117" s="14">
        <v>0.79157761418507078</v>
      </c>
      <c r="H117" s="14">
        <v>0.63881436054682517</v>
      </c>
      <c r="I117" s="12">
        <v>0.9506</v>
      </c>
      <c r="J117" s="12">
        <v>6.9962</v>
      </c>
    </row>
    <row r="118" spans="1:10" x14ac:dyDescent="0.25">
      <c r="A118" s="11">
        <v>41078</v>
      </c>
      <c r="B118" s="12">
        <v>8.3354999999999997</v>
      </c>
      <c r="C118" s="12">
        <v>6.3539000000000003</v>
      </c>
      <c r="D118" s="13">
        <v>55.85</v>
      </c>
      <c r="E118" s="12">
        <v>78.95</v>
      </c>
      <c r="F118" s="12">
        <v>13.9125</v>
      </c>
      <c r="G118" s="14">
        <v>0.79503895690888848</v>
      </c>
      <c r="H118" s="14">
        <v>0.63836578359399931</v>
      </c>
      <c r="I118" s="12">
        <v>0.95469999999999999</v>
      </c>
      <c r="J118" s="12">
        <v>7.0373999999999999</v>
      </c>
    </row>
    <row r="119" spans="1:10" x14ac:dyDescent="0.25">
      <c r="A119" s="11">
        <v>41079</v>
      </c>
      <c r="B119" s="12">
        <v>8.2027000000000001</v>
      </c>
      <c r="C119" s="12">
        <v>6.3541999999999996</v>
      </c>
      <c r="D119" s="13">
        <v>55.87</v>
      </c>
      <c r="E119" s="12">
        <v>78.92</v>
      </c>
      <c r="F119" s="12">
        <v>13.6982</v>
      </c>
      <c r="G119" s="14">
        <v>0.78789788843365893</v>
      </c>
      <c r="H119" s="14">
        <v>0.63564708873633358</v>
      </c>
      <c r="I119" s="12">
        <v>0.94610000000000005</v>
      </c>
      <c r="J119" s="12">
        <v>6.9573999999999998</v>
      </c>
    </row>
    <row r="120" spans="1:10" x14ac:dyDescent="0.25">
      <c r="A120" s="11">
        <v>41080</v>
      </c>
      <c r="B120" s="12">
        <v>8.1791</v>
      </c>
      <c r="C120" s="12">
        <v>6.3597000000000001</v>
      </c>
      <c r="D120" s="13">
        <v>56.24</v>
      </c>
      <c r="E120" s="12">
        <v>79.540000000000006</v>
      </c>
      <c r="F120" s="12">
        <v>13.7296</v>
      </c>
      <c r="G120" s="14">
        <v>0.78721561835786824</v>
      </c>
      <c r="H120" s="14">
        <v>0.63492063492063489</v>
      </c>
      <c r="I120" s="12">
        <v>0.94530000000000003</v>
      </c>
      <c r="J120" s="12">
        <v>6.9518000000000004</v>
      </c>
    </row>
    <row r="121" spans="1:10" x14ac:dyDescent="0.25">
      <c r="A121" s="11">
        <v>41081</v>
      </c>
      <c r="B121" s="12">
        <v>8.3110999999999997</v>
      </c>
      <c r="C121" s="12">
        <v>6.3643999999999998</v>
      </c>
      <c r="D121" s="13">
        <v>56.25</v>
      </c>
      <c r="E121" s="12">
        <v>80.180000000000007</v>
      </c>
      <c r="F121" s="12">
        <v>13.755000000000001</v>
      </c>
      <c r="G121" s="14">
        <v>0.79453360877165102</v>
      </c>
      <c r="H121" s="14">
        <v>0.63967248768630469</v>
      </c>
      <c r="I121" s="12">
        <v>0.95420000000000005</v>
      </c>
      <c r="J121" s="12">
        <v>6.9973999999999998</v>
      </c>
    </row>
    <row r="122" spans="1:10" x14ac:dyDescent="0.25">
      <c r="A122" s="11">
        <v>41082</v>
      </c>
      <c r="B122" s="12">
        <v>8.4130000000000003</v>
      </c>
      <c r="C122" s="12">
        <v>6.3643999999999998</v>
      </c>
      <c r="D122" s="13">
        <v>57.11</v>
      </c>
      <c r="E122" s="12">
        <v>80.52</v>
      </c>
      <c r="F122" s="12">
        <v>13.847</v>
      </c>
      <c r="G122" s="14">
        <v>0.79713033080908735</v>
      </c>
      <c r="H122" s="14">
        <v>0.6417661404184315</v>
      </c>
      <c r="I122" s="12">
        <v>0.95720000000000005</v>
      </c>
      <c r="J122" s="12">
        <v>7.0167000000000002</v>
      </c>
    </row>
    <row r="123" spans="1:10" x14ac:dyDescent="0.25">
      <c r="A123" s="11">
        <v>41085</v>
      </c>
      <c r="B123" s="12">
        <v>8.5051000000000005</v>
      </c>
      <c r="C123" s="12">
        <v>6.3631000000000002</v>
      </c>
      <c r="D123" s="13">
        <v>57.13</v>
      </c>
      <c r="E123" s="12">
        <v>79.5</v>
      </c>
      <c r="F123" s="12">
        <v>13.967499999999999</v>
      </c>
      <c r="G123" s="14">
        <v>0.80128205128205132</v>
      </c>
      <c r="H123" s="14">
        <v>0.64288010286081643</v>
      </c>
      <c r="I123" s="12">
        <v>0.96209999999999996</v>
      </c>
      <c r="J123" s="12">
        <v>7.0876999999999999</v>
      </c>
    </row>
    <row r="124" spans="1:10" x14ac:dyDescent="0.25">
      <c r="A124" s="11">
        <v>41086</v>
      </c>
      <c r="B124" s="12">
        <v>8.4463000000000008</v>
      </c>
      <c r="C124" s="12">
        <v>6.3625999999999996</v>
      </c>
      <c r="D124" s="13">
        <v>56.95</v>
      </c>
      <c r="E124" s="12">
        <v>79.459999999999994</v>
      </c>
      <c r="F124" s="12">
        <v>13.851599999999999</v>
      </c>
      <c r="G124" s="14">
        <v>0.80186031593296436</v>
      </c>
      <c r="H124" s="14">
        <v>0.6402048655569782</v>
      </c>
      <c r="I124" s="12">
        <v>0.96299999999999997</v>
      </c>
      <c r="J124" s="12">
        <v>7.0827999999999998</v>
      </c>
    </row>
    <row r="125" spans="1:10" x14ac:dyDescent="0.25">
      <c r="A125" s="11">
        <v>41087</v>
      </c>
      <c r="B125" s="12">
        <v>8.4260000000000002</v>
      </c>
      <c r="C125" s="12">
        <v>6.3560999999999996</v>
      </c>
      <c r="D125" s="13">
        <v>56.93</v>
      </c>
      <c r="E125" s="12">
        <v>79.83</v>
      </c>
      <c r="F125" s="12">
        <v>13.6701</v>
      </c>
      <c r="G125" s="14">
        <v>0.8027614995584812</v>
      </c>
      <c r="H125" s="14">
        <v>0.64312817544536627</v>
      </c>
      <c r="I125" s="12">
        <v>0.96419999999999995</v>
      </c>
      <c r="J125" s="12">
        <v>7.0686999999999998</v>
      </c>
    </row>
    <row r="126" spans="1:10" x14ac:dyDescent="0.25">
      <c r="A126" s="11">
        <v>41088</v>
      </c>
      <c r="B126" s="12">
        <v>8.4222000000000001</v>
      </c>
      <c r="C126" s="12">
        <v>6.3570000000000002</v>
      </c>
      <c r="D126" s="13">
        <v>56.81</v>
      </c>
      <c r="E126" s="12">
        <v>79.349999999999994</v>
      </c>
      <c r="F126" s="12">
        <v>13.667</v>
      </c>
      <c r="G126" s="14">
        <v>0.80431110753639501</v>
      </c>
      <c r="H126" s="14">
        <v>0.64503644455911757</v>
      </c>
      <c r="I126" s="12">
        <v>0.96609999999999996</v>
      </c>
      <c r="J126" s="12">
        <v>7.0666000000000002</v>
      </c>
    </row>
    <row r="127" spans="1:10" x14ac:dyDescent="0.25">
      <c r="A127" s="11">
        <v>41089</v>
      </c>
      <c r="B127" s="12">
        <v>8.1750000000000007</v>
      </c>
      <c r="C127" s="12">
        <v>6.3529999999999998</v>
      </c>
      <c r="D127" s="13">
        <v>55.57</v>
      </c>
      <c r="E127" s="12">
        <v>79.81</v>
      </c>
      <c r="F127" s="12">
        <v>13.411</v>
      </c>
      <c r="G127" s="14">
        <v>0.78939059046416171</v>
      </c>
      <c r="H127" s="14">
        <v>0.63751115644523781</v>
      </c>
      <c r="I127" s="12">
        <v>0.94850000000000001</v>
      </c>
      <c r="J127" s="12">
        <v>6.9123000000000001</v>
      </c>
    </row>
    <row r="128" spans="1:10" x14ac:dyDescent="0.25">
      <c r="A128" s="11">
        <v>41092</v>
      </c>
      <c r="B128" s="12">
        <v>8.1724999999999994</v>
      </c>
      <c r="C128" s="12">
        <v>6.3487</v>
      </c>
      <c r="D128" s="13">
        <v>55.45</v>
      </c>
      <c r="E128" s="12">
        <v>79.42</v>
      </c>
      <c r="F128" s="12">
        <v>13.3813</v>
      </c>
      <c r="G128" s="14">
        <v>0.79465988556897649</v>
      </c>
      <c r="H128" s="14">
        <v>0.63779577779195096</v>
      </c>
      <c r="I128" s="12">
        <v>0.95440000000000003</v>
      </c>
      <c r="J128" s="12">
        <v>6.9188999999999998</v>
      </c>
    </row>
    <row r="129" spans="1:10" x14ac:dyDescent="0.25">
      <c r="A129" s="11">
        <v>41093</v>
      </c>
      <c r="B129" s="12">
        <v>8.0753000000000004</v>
      </c>
      <c r="C129" s="12">
        <v>6.3518999999999997</v>
      </c>
      <c r="D129" s="13">
        <v>54.31</v>
      </c>
      <c r="E129" s="12">
        <v>79.77</v>
      </c>
      <c r="F129" s="12">
        <v>13.2921</v>
      </c>
      <c r="G129" s="14">
        <v>0.79239302694136293</v>
      </c>
      <c r="H129" s="14">
        <v>0.63686154629983438</v>
      </c>
      <c r="I129" s="12">
        <v>0.95169999999999999</v>
      </c>
      <c r="J129" s="12">
        <v>6.9263000000000003</v>
      </c>
    </row>
    <row r="130" spans="1:10" x14ac:dyDescent="0.25">
      <c r="A130" s="11">
        <v>41095</v>
      </c>
      <c r="B130" s="12">
        <v>8.1300000000000008</v>
      </c>
      <c r="C130" s="12">
        <v>6.3556999999999997</v>
      </c>
      <c r="D130" s="13">
        <v>54.95</v>
      </c>
      <c r="E130" s="12">
        <v>79.95</v>
      </c>
      <c r="F130" s="12">
        <v>13.344799999999999</v>
      </c>
      <c r="G130" s="14">
        <v>0.80749354005167961</v>
      </c>
      <c r="H130" s="14">
        <v>0.64387354323610846</v>
      </c>
      <c r="I130" s="12">
        <v>0.9698</v>
      </c>
      <c r="J130" s="12">
        <v>6.9619</v>
      </c>
    </row>
    <row r="131" spans="1:10" x14ac:dyDescent="0.25">
      <c r="A131" s="11">
        <v>41096</v>
      </c>
      <c r="B131" s="12">
        <v>8.2730999999999995</v>
      </c>
      <c r="C131" s="12">
        <v>6.3639999999999999</v>
      </c>
      <c r="D131" s="13">
        <v>55.47</v>
      </c>
      <c r="E131" s="12">
        <v>79.61</v>
      </c>
      <c r="F131" s="12">
        <v>13.491400000000001</v>
      </c>
      <c r="G131" s="14">
        <v>0.81413335504355622</v>
      </c>
      <c r="H131" s="14">
        <v>0.64599483204134367</v>
      </c>
      <c r="I131" s="12">
        <v>0.97770000000000001</v>
      </c>
      <c r="J131" s="12">
        <v>7.0284000000000004</v>
      </c>
    </row>
    <row r="132" spans="1:10" x14ac:dyDescent="0.25">
      <c r="A132" s="11">
        <v>41099</v>
      </c>
      <c r="B132" s="12">
        <v>8.2737999999999996</v>
      </c>
      <c r="C132" s="12">
        <v>6.3708999999999998</v>
      </c>
      <c r="D132" s="13">
        <v>55.87</v>
      </c>
      <c r="E132" s="12">
        <v>79.66</v>
      </c>
      <c r="F132" s="12">
        <v>13.4518</v>
      </c>
      <c r="G132" s="14">
        <v>0.81307423367753473</v>
      </c>
      <c r="H132" s="14">
        <v>0.64487005868317537</v>
      </c>
      <c r="I132" s="12">
        <v>0.97640000000000005</v>
      </c>
      <c r="J132" s="12">
        <v>7.0114000000000001</v>
      </c>
    </row>
    <row r="133" spans="1:10" x14ac:dyDescent="0.25">
      <c r="A133" s="11">
        <v>41100</v>
      </c>
      <c r="B133" s="12">
        <v>8.1950000000000003</v>
      </c>
      <c r="C133" s="12">
        <v>6.3654000000000002</v>
      </c>
      <c r="D133" s="13">
        <v>55.39</v>
      </c>
      <c r="E133" s="12">
        <v>79.44</v>
      </c>
      <c r="F133" s="12">
        <v>13.3002</v>
      </c>
      <c r="G133" s="14">
        <v>0.81599347205222361</v>
      </c>
      <c r="H133" s="14">
        <v>0.64491164710434667</v>
      </c>
      <c r="I133" s="12">
        <v>0.9798</v>
      </c>
      <c r="J133" s="12">
        <v>6.9778000000000002</v>
      </c>
    </row>
    <row r="134" spans="1:10" x14ac:dyDescent="0.25">
      <c r="A134" s="11">
        <v>41101</v>
      </c>
      <c r="B134" s="12">
        <v>8.2401</v>
      </c>
      <c r="C134" s="12">
        <v>6.3681999999999999</v>
      </c>
      <c r="D134" s="13">
        <v>55.52</v>
      </c>
      <c r="E134" s="12">
        <v>79.7</v>
      </c>
      <c r="F134" s="12">
        <v>13.327</v>
      </c>
      <c r="G134" s="14">
        <v>0.81672655994772958</v>
      </c>
      <c r="H134" s="14">
        <v>0.64383208859129537</v>
      </c>
      <c r="I134" s="12">
        <v>0.98080000000000001</v>
      </c>
      <c r="J134" s="12">
        <v>6.9965000000000002</v>
      </c>
    </row>
    <row r="135" spans="1:10" x14ac:dyDescent="0.25">
      <c r="A135" s="11">
        <v>41102</v>
      </c>
      <c r="B135" s="12">
        <v>8.3439999999999994</v>
      </c>
      <c r="C135" s="12">
        <v>6.3731999999999998</v>
      </c>
      <c r="D135" s="13">
        <v>55.83</v>
      </c>
      <c r="E135" s="12">
        <v>79.290000000000006</v>
      </c>
      <c r="F135" s="12">
        <v>13.4519</v>
      </c>
      <c r="G135" s="14">
        <v>0.81973932289531926</v>
      </c>
      <c r="H135" s="14">
        <v>0.64829821717990277</v>
      </c>
      <c r="I135" s="12">
        <v>0.98429999999999995</v>
      </c>
      <c r="J135" s="12">
        <v>7.0340999999999996</v>
      </c>
    </row>
    <row r="136" spans="1:10" x14ac:dyDescent="0.25">
      <c r="A136" s="11">
        <v>41103</v>
      </c>
      <c r="B136" s="12">
        <v>8.2721999999999998</v>
      </c>
      <c r="C136" s="12">
        <v>6.3788999999999998</v>
      </c>
      <c r="D136" s="13">
        <v>55.1</v>
      </c>
      <c r="E136" s="12">
        <v>79.2</v>
      </c>
      <c r="F136" s="12">
        <v>13.345000000000001</v>
      </c>
      <c r="G136" s="14">
        <v>0.81752779594506209</v>
      </c>
      <c r="H136" s="14">
        <v>0.64308681672025725</v>
      </c>
      <c r="I136" s="12">
        <v>0.98170000000000002</v>
      </c>
      <c r="J136" s="12">
        <v>7.032</v>
      </c>
    </row>
    <row r="137" spans="1:10" x14ac:dyDescent="0.25">
      <c r="A137" s="11">
        <v>41106</v>
      </c>
      <c r="B137" s="12">
        <v>8.2174999999999994</v>
      </c>
      <c r="C137" s="12">
        <v>6.3784000000000001</v>
      </c>
      <c r="D137" s="13">
        <v>55.05</v>
      </c>
      <c r="E137" s="12">
        <v>78.8</v>
      </c>
      <c r="F137" s="12">
        <v>13.269500000000001</v>
      </c>
      <c r="G137" s="14">
        <v>0.81519523925980275</v>
      </c>
      <c r="H137" s="14">
        <v>0.63959066197633518</v>
      </c>
      <c r="I137" s="12">
        <v>0.97909999999999997</v>
      </c>
      <c r="J137" s="12">
        <v>7.0411000000000001</v>
      </c>
    </row>
    <row r="138" spans="1:10" x14ac:dyDescent="0.25">
      <c r="A138" s="11">
        <v>41107</v>
      </c>
      <c r="B138" s="12">
        <v>8.2225999999999999</v>
      </c>
      <c r="C138" s="12">
        <v>6.3724999999999996</v>
      </c>
      <c r="D138" s="13">
        <v>55.03</v>
      </c>
      <c r="E138" s="12">
        <v>79.040000000000006</v>
      </c>
      <c r="F138" s="12">
        <v>13.223000000000001</v>
      </c>
      <c r="G138" s="14">
        <v>0.81739414745790417</v>
      </c>
      <c r="H138" s="14">
        <v>0.64049189777749316</v>
      </c>
      <c r="I138" s="12">
        <v>0.98180000000000001</v>
      </c>
      <c r="J138" s="12">
        <v>6.9955999999999996</v>
      </c>
    </row>
    <row r="139" spans="1:10" x14ac:dyDescent="0.25">
      <c r="A139" s="11">
        <v>41108</v>
      </c>
      <c r="B139" s="12">
        <v>8.1568000000000005</v>
      </c>
      <c r="C139" s="12">
        <v>6.3689999999999998</v>
      </c>
      <c r="D139" s="13">
        <v>55.33</v>
      </c>
      <c r="E139" s="12">
        <v>78.790000000000006</v>
      </c>
      <c r="F139" s="12">
        <v>13.1066</v>
      </c>
      <c r="G139" s="14">
        <v>0.81559416034581189</v>
      </c>
      <c r="H139" s="14">
        <v>0.63954975697109229</v>
      </c>
      <c r="I139" s="12">
        <v>0.97950000000000004</v>
      </c>
      <c r="J139" s="12">
        <v>6.9405999999999999</v>
      </c>
    </row>
    <row r="140" spans="1:10" x14ac:dyDescent="0.25">
      <c r="A140" s="11">
        <v>41109</v>
      </c>
      <c r="B140" s="12">
        <v>8.1865000000000006</v>
      </c>
      <c r="C140" s="12">
        <v>6.3723999999999998</v>
      </c>
      <c r="D140" s="13">
        <v>55.16</v>
      </c>
      <c r="E140" s="12">
        <v>78.599999999999994</v>
      </c>
      <c r="F140" s="12">
        <v>13.204000000000001</v>
      </c>
      <c r="G140" s="14">
        <v>0.81586032471240921</v>
      </c>
      <c r="H140" s="14">
        <v>0.63617278452827786</v>
      </c>
      <c r="I140" s="12">
        <v>0.9798</v>
      </c>
      <c r="J140" s="12">
        <v>6.9325999999999999</v>
      </c>
    </row>
    <row r="141" spans="1:10" x14ac:dyDescent="0.25">
      <c r="A141" s="11">
        <v>41110</v>
      </c>
      <c r="B141" s="12">
        <v>8.2616999999999994</v>
      </c>
      <c r="C141" s="12">
        <v>6.3734000000000002</v>
      </c>
      <c r="D141" s="13">
        <v>55.27</v>
      </c>
      <c r="E141" s="12">
        <v>78.489999999999995</v>
      </c>
      <c r="F141" s="12">
        <v>13.297599999999999</v>
      </c>
      <c r="G141" s="14">
        <v>0.82128777923784491</v>
      </c>
      <c r="H141" s="14">
        <v>0.63979526551503518</v>
      </c>
      <c r="I141" s="12">
        <v>0.98629999999999995</v>
      </c>
      <c r="J141" s="12">
        <v>6.9279999999999999</v>
      </c>
    </row>
    <row r="142" spans="1:10" x14ac:dyDescent="0.25">
      <c r="A142" s="11">
        <v>41113</v>
      </c>
      <c r="B142" s="12">
        <v>8.4465000000000003</v>
      </c>
      <c r="C142" s="12">
        <v>6.3856000000000002</v>
      </c>
      <c r="D142" s="13">
        <v>55.92</v>
      </c>
      <c r="E142" s="12">
        <v>78.38</v>
      </c>
      <c r="F142" s="12">
        <v>13.5275</v>
      </c>
      <c r="G142" s="14">
        <v>0.82467425366980052</v>
      </c>
      <c r="H142" s="14">
        <v>0.64466219700876748</v>
      </c>
      <c r="I142" s="12">
        <v>0.99039999999999995</v>
      </c>
      <c r="J142" s="12">
        <v>6.9669999999999996</v>
      </c>
    </row>
    <row r="143" spans="1:10" x14ac:dyDescent="0.25">
      <c r="A143" s="11">
        <v>41114</v>
      </c>
      <c r="B143" s="12">
        <v>8.5175000000000001</v>
      </c>
      <c r="C143" s="12">
        <v>6.3856999999999999</v>
      </c>
      <c r="D143" s="13">
        <v>56.22</v>
      </c>
      <c r="E143" s="12">
        <v>78.19</v>
      </c>
      <c r="F143" s="12">
        <v>13.72</v>
      </c>
      <c r="G143" s="14">
        <v>0.82904990880451013</v>
      </c>
      <c r="H143" s="14">
        <v>0.64428838348044581</v>
      </c>
      <c r="I143" s="12">
        <v>0.99570000000000003</v>
      </c>
      <c r="J143" s="12">
        <v>6.9793000000000003</v>
      </c>
    </row>
    <row r="144" spans="1:10" x14ac:dyDescent="0.25">
      <c r="A144" s="11">
        <v>41115</v>
      </c>
      <c r="B144" s="12">
        <v>8.4563000000000006</v>
      </c>
      <c r="C144" s="12">
        <v>6.3879000000000001</v>
      </c>
      <c r="D144" s="13">
        <v>56.1</v>
      </c>
      <c r="E144" s="12">
        <v>78.209999999999994</v>
      </c>
      <c r="F144" s="12">
        <v>13.662599999999999</v>
      </c>
      <c r="G144" s="14">
        <v>0.82426640290141773</v>
      </c>
      <c r="H144" s="14">
        <v>0.64603656566961687</v>
      </c>
      <c r="I144" s="12">
        <v>0.9899</v>
      </c>
      <c r="J144" s="12">
        <v>6.98</v>
      </c>
    </row>
    <row r="145" spans="1:10" x14ac:dyDescent="0.25">
      <c r="A145" s="11">
        <v>41116</v>
      </c>
      <c r="B145" s="12">
        <v>8.2604000000000006</v>
      </c>
      <c r="C145" s="12">
        <v>6.3838999999999997</v>
      </c>
      <c r="D145" s="13">
        <v>55.59</v>
      </c>
      <c r="E145" s="12">
        <v>78.239999999999995</v>
      </c>
      <c r="F145" s="12">
        <v>13.444100000000001</v>
      </c>
      <c r="G145" s="14">
        <v>0.81433224755700329</v>
      </c>
      <c r="H145" s="14">
        <v>0.63763310591085887</v>
      </c>
      <c r="I145" s="12">
        <v>0.97799999999999998</v>
      </c>
      <c r="J145" s="12">
        <v>6.8726000000000003</v>
      </c>
    </row>
    <row r="146" spans="1:10" x14ac:dyDescent="0.25">
      <c r="A146" s="11">
        <v>41117</v>
      </c>
      <c r="B146" s="12">
        <v>8.1796000000000006</v>
      </c>
      <c r="C146" s="12">
        <v>6.3807</v>
      </c>
      <c r="D146" s="13">
        <v>55.39</v>
      </c>
      <c r="E146" s="12">
        <v>78.55</v>
      </c>
      <c r="F146" s="12">
        <v>13.269</v>
      </c>
      <c r="G146" s="14">
        <v>0.80840743734842357</v>
      </c>
      <c r="H146" s="14">
        <v>0.63580874872838256</v>
      </c>
      <c r="I146" s="12">
        <v>0.97089999999999999</v>
      </c>
      <c r="J146" s="12">
        <v>6.8516000000000004</v>
      </c>
    </row>
    <row r="147" spans="1:10" x14ac:dyDescent="0.25">
      <c r="A147" s="11">
        <v>41120</v>
      </c>
      <c r="B147" s="12">
        <v>8.2059999999999995</v>
      </c>
      <c r="C147" s="12">
        <v>6.3792</v>
      </c>
      <c r="D147" s="13">
        <v>55.42</v>
      </c>
      <c r="E147" s="12">
        <v>78.2</v>
      </c>
      <c r="F147" s="12">
        <v>13.262499999999999</v>
      </c>
      <c r="G147" s="14">
        <v>0.81632653061224481</v>
      </c>
      <c r="H147" s="14">
        <v>0.63718618580349184</v>
      </c>
      <c r="I147" s="12">
        <v>0.98040000000000005</v>
      </c>
      <c r="J147" s="12">
        <v>6.7956000000000003</v>
      </c>
    </row>
    <row r="148" spans="1:10" x14ac:dyDescent="0.25">
      <c r="A148" s="11">
        <v>41121</v>
      </c>
      <c r="B148" s="12">
        <v>8.2350999999999992</v>
      </c>
      <c r="C148" s="12">
        <v>6.3609999999999998</v>
      </c>
      <c r="D148" s="13">
        <v>55.55</v>
      </c>
      <c r="E148" s="12">
        <v>78.099999999999994</v>
      </c>
      <c r="F148" s="12">
        <v>13.2669</v>
      </c>
      <c r="G148" s="14">
        <v>0.8120178643930166</v>
      </c>
      <c r="H148" s="14">
        <v>0.63751115644523781</v>
      </c>
      <c r="I148" s="12">
        <v>0.97529999999999994</v>
      </c>
      <c r="J148" s="12">
        <v>6.7869999999999999</v>
      </c>
    </row>
    <row r="149" spans="1:10" x14ac:dyDescent="0.25">
      <c r="A149" s="11">
        <v>41122</v>
      </c>
      <c r="B149" s="12">
        <v>8.2643000000000004</v>
      </c>
      <c r="C149" s="12">
        <v>6.3680000000000003</v>
      </c>
      <c r="D149" s="13">
        <v>55.47</v>
      </c>
      <c r="E149" s="12">
        <v>78.19</v>
      </c>
      <c r="F149" s="12">
        <v>13.2677</v>
      </c>
      <c r="G149" s="14">
        <v>0.81307423367753473</v>
      </c>
      <c r="H149" s="14">
        <v>0.64119004873044372</v>
      </c>
      <c r="I149" s="12">
        <v>0.97670000000000001</v>
      </c>
      <c r="J149" s="12">
        <v>6.7602000000000002</v>
      </c>
    </row>
    <row r="150" spans="1:10" x14ac:dyDescent="0.25">
      <c r="A150" s="11">
        <v>41123</v>
      </c>
      <c r="B150" s="12">
        <v>8.3810000000000002</v>
      </c>
      <c r="C150" s="12">
        <v>6.3670999999999998</v>
      </c>
      <c r="D150" s="13">
        <v>55.84</v>
      </c>
      <c r="E150" s="12">
        <v>78.22</v>
      </c>
      <c r="F150" s="12">
        <v>13.395899999999999</v>
      </c>
      <c r="G150" s="14">
        <v>0.82311301341674203</v>
      </c>
      <c r="H150" s="14">
        <v>0.64516129032258063</v>
      </c>
      <c r="I150" s="12">
        <v>0.98860000000000003</v>
      </c>
      <c r="J150" s="12">
        <v>6.8217999999999996</v>
      </c>
    </row>
    <row r="151" spans="1:10" x14ac:dyDescent="0.25">
      <c r="A151" s="11">
        <v>41124</v>
      </c>
      <c r="B151" s="12">
        <v>8.1325000000000003</v>
      </c>
      <c r="C151" s="12">
        <v>6.3720999999999997</v>
      </c>
      <c r="D151" s="13">
        <v>55.75</v>
      </c>
      <c r="E151" s="12">
        <v>78.599999999999994</v>
      </c>
      <c r="F151" s="12">
        <v>13.117699999999999</v>
      </c>
      <c r="G151" s="14">
        <v>0.80710250201775624</v>
      </c>
      <c r="H151" s="14">
        <v>0.63897763578274758</v>
      </c>
      <c r="I151" s="12">
        <v>0.96970000000000001</v>
      </c>
      <c r="J151" s="12">
        <v>6.7119</v>
      </c>
    </row>
    <row r="152" spans="1:10" x14ac:dyDescent="0.25">
      <c r="A152" s="11">
        <v>41127</v>
      </c>
      <c r="B152" s="12">
        <v>8.1349999999999998</v>
      </c>
      <c r="C152" s="12">
        <v>6.3738000000000001</v>
      </c>
      <c r="D152" s="13">
        <v>55.52</v>
      </c>
      <c r="E152" s="12">
        <v>78.17</v>
      </c>
      <c r="F152" s="12">
        <v>13.059699999999999</v>
      </c>
      <c r="G152" s="14">
        <v>0.8050233456770246</v>
      </c>
      <c r="H152" s="14">
        <v>0.64</v>
      </c>
      <c r="I152" s="12">
        <v>0.96689999999999998</v>
      </c>
      <c r="J152" s="12">
        <v>6.7050999999999998</v>
      </c>
    </row>
    <row r="153" spans="1:10" x14ac:dyDescent="0.25">
      <c r="A153" s="11">
        <v>41128</v>
      </c>
      <c r="B153" s="12">
        <v>8.14</v>
      </c>
      <c r="C153" s="12">
        <v>6.3663999999999996</v>
      </c>
      <c r="D153" s="13">
        <v>55.06</v>
      </c>
      <c r="E153" s="12">
        <v>78.709999999999994</v>
      </c>
      <c r="F153" s="12">
        <v>13.1797</v>
      </c>
      <c r="G153" s="14">
        <v>0.8050233456770246</v>
      </c>
      <c r="H153" s="14">
        <v>0.63865116873163874</v>
      </c>
      <c r="I153" s="12">
        <v>0.96719999999999995</v>
      </c>
      <c r="J153" s="12">
        <v>6.7023999999999999</v>
      </c>
    </row>
    <row r="154" spans="1:10" x14ac:dyDescent="0.25">
      <c r="A154" s="11">
        <v>41129</v>
      </c>
      <c r="B154" s="12">
        <v>8.1077999999999992</v>
      </c>
      <c r="C154" s="12">
        <v>6.3609999999999998</v>
      </c>
      <c r="D154" s="13">
        <v>55.28</v>
      </c>
      <c r="E154" s="12">
        <v>78.44</v>
      </c>
      <c r="F154" s="12">
        <v>13.169</v>
      </c>
      <c r="G154" s="14">
        <v>0.80879974118408282</v>
      </c>
      <c r="H154" s="14">
        <v>0.63861038380484059</v>
      </c>
      <c r="I154" s="12">
        <v>0.97140000000000004</v>
      </c>
      <c r="J154" s="12">
        <v>6.6843000000000004</v>
      </c>
    </row>
    <row r="155" spans="1:10" x14ac:dyDescent="0.25">
      <c r="A155" s="11">
        <v>41130</v>
      </c>
      <c r="B155" s="12">
        <v>8.1051000000000002</v>
      </c>
      <c r="C155" s="12">
        <v>6.3578999999999999</v>
      </c>
      <c r="D155" s="13">
        <v>55.17</v>
      </c>
      <c r="E155" s="12">
        <v>78.64</v>
      </c>
      <c r="F155" s="12">
        <v>13.1265</v>
      </c>
      <c r="G155" s="14">
        <v>0.81446489656295817</v>
      </c>
      <c r="H155" s="14">
        <v>0.64008193048710238</v>
      </c>
      <c r="I155" s="12">
        <v>0.97809999999999997</v>
      </c>
      <c r="J155" s="12">
        <v>6.7026000000000003</v>
      </c>
    </row>
    <row r="156" spans="1:10" x14ac:dyDescent="0.25">
      <c r="A156" s="11">
        <v>41131</v>
      </c>
      <c r="B156" s="12">
        <v>8.0850000000000009</v>
      </c>
      <c r="C156" s="12">
        <v>6.3598999999999997</v>
      </c>
      <c r="D156" s="13">
        <v>55.18</v>
      </c>
      <c r="E156" s="12">
        <v>78.239999999999995</v>
      </c>
      <c r="F156" s="12">
        <v>13.096500000000001</v>
      </c>
      <c r="G156" s="14">
        <v>0.81314034802406898</v>
      </c>
      <c r="H156" s="14">
        <v>0.63779577779195096</v>
      </c>
      <c r="I156" s="12">
        <v>0.97640000000000005</v>
      </c>
      <c r="J156" s="12">
        <v>6.6559999999999997</v>
      </c>
    </row>
    <row r="157" spans="1:10" x14ac:dyDescent="0.25">
      <c r="A157" s="11">
        <v>41134</v>
      </c>
      <c r="B157" s="12">
        <v>8.1461000000000006</v>
      </c>
      <c r="C157" s="12">
        <v>6.3611000000000004</v>
      </c>
      <c r="D157" s="13">
        <v>55.34</v>
      </c>
      <c r="E157" s="12">
        <v>78.34</v>
      </c>
      <c r="F157" s="12">
        <v>13.162000000000001</v>
      </c>
      <c r="G157" s="14">
        <v>0.81043844719993519</v>
      </c>
      <c r="H157" s="14">
        <v>0.63734862970044615</v>
      </c>
      <c r="I157" s="12">
        <v>0.97330000000000005</v>
      </c>
      <c r="J157" s="12">
        <v>6.6951999999999998</v>
      </c>
    </row>
    <row r="158" spans="1:10" x14ac:dyDescent="0.25">
      <c r="A158" s="11">
        <v>41135</v>
      </c>
      <c r="B158" s="12">
        <v>8.1670999999999996</v>
      </c>
      <c r="C158" s="12">
        <v>6.3586</v>
      </c>
      <c r="D158" s="13">
        <v>55.66</v>
      </c>
      <c r="E158" s="12">
        <v>78.819999999999993</v>
      </c>
      <c r="F158" s="12">
        <v>13.142099999999999</v>
      </c>
      <c r="G158" s="14">
        <v>0.81109579041284774</v>
      </c>
      <c r="H158" s="14">
        <v>0.63726739739994909</v>
      </c>
      <c r="I158" s="12">
        <v>0.97419999999999995</v>
      </c>
      <c r="J158" s="12">
        <v>6.6905999999999999</v>
      </c>
    </row>
    <row r="159" spans="1:10" x14ac:dyDescent="0.25">
      <c r="A159" s="11">
        <v>41136</v>
      </c>
      <c r="B159" s="12">
        <v>8.2129999999999992</v>
      </c>
      <c r="C159" s="12">
        <v>6.3619000000000003</v>
      </c>
      <c r="D159" s="13">
        <v>55.66</v>
      </c>
      <c r="E159" s="12">
        <v>78.89</v>
      </c>
      <c r="F159" s="12">
        <v>13.1501</v>
      </c>
      <c r="G159" s="14">
        <v>0.81380208333333337</v>
      </c>
      <c r="H159" s="14">
        <v>0.63751115644523781</v>
      </c>
      <c r="I159" s="12">
        <v>0.97740000000000005</v>
      </c>
      <c r="J159" s="12">
        <v>6.6894999999999998</v>
      </c>
    </row>
    <row r="160" spans="1:10" x14ac:dyDescent="0.25">
      <c r="A160" s="11">
        <v>41137</v>
      </c>
      <c r="B160" s="12">
        <v>8.2110000000000003</v>
      </c>
      <c r="C160" s="12">
        <v>6.3658999999999999</v>
      </c>
      <c r="D160" s="13">
        <v>55.62</v>
      </c>
      <c r="E160" s="12">
        <v>79.25</v>
      </c>
      <c r="F160" s="12">
        <v>13.1272</v>
      </c>
      <c r="G160" s="14">
        <v>0.80932340563289085</v>
      </c>
      <c r="H160" s="14">
        <v>0.63540475282755116</v>
      </c>
      <c r="I160" s="12">
        <v>0.97189999999999999</v>
      </c>
      <c r="J160" s="12">
        <v>6.6940999999999997</v>
      </c>
    </row>
    <row r="161" spans="1:10" x14ac:dyDescent="0.25">
      <c r="A161" s="11">
        <v>41138</v>
      </c>
      <c r="B161" s="12">
        <v>8.3201000000000001</v>
      </c>
      <c r="C161" s="12">
        <v>6.3579999999999997</v>
      </c>
      <c r="D161" s="13">
        <v>55.62</v>
      </c>
      <c r="E161" s="12">
        <v>79.5</v>
      </c>
      <c r="F161" s="12">
        <v>13.158200000000001</v>
      </c>
      <c r="G161" s="14">
        <v>0.8120178643930166</v>
      </c>
      <c r="H161" s="14">
        <v>0.63706440721156909</v>
      </c>
      <c r="I161" s="12">
        <v>0.97519999999999996</v>
      </c>
      <c r="J161" s="12">
        <v>6.6914999999999996</v>
      </c>
    </row>
    <row r="162" spans="1:10" x14ac:dyDescent="0.25">
      <c r="A162" s="11">
        <v>41141</v>
      </c>
      <c r="B162" s="12">
        <v>8.3012999999999995</v>
      </c>
      <c r="C162" s="12">
        <v>6.3592000000000004</v>
      </c>
      <c r="D162" s="13">
        <v>55.5</v>
      </c>
      <c r="E162" s="12">
        <v>79.41</v>
      </c>
      <c r="F162" s="12">
        <v>13.116</v>
      </c>
      <c r="G162" s="14">
        <v>0.81017580815036871</v>
      </c>
      <c r="H162" s="14">
        <v>0.63665881454128737</v>
      </c>
      <c r="I162" s="12">
        <v>0.97299999999999998</v>
      </c>
      <c r="J162" s="12">
        <v>6.6680000000000001</v>
      </c>
    </row>
    <row r="163" spans="1:10" x14ac:dyDescent="0.25">
      <c r="A163" s="11">
        <v>41142</v>
      </c>
      <c r="B163" s="12">
        <v>8.2432999999999996</v>
      </c>
      <c r="C163" s="12">
        <v>6.3559000000000001</v>
      </c>
      <c r="D163" s="13">
        <v>55.46</v>
      </c>
      <c r="E163" s="12">
        <v>79.430000000000007</v>
      </c>
      <c r="F163" s="12">
        <v>13.108599999999999</v>
      </c>
      <c r="G163" s="14">
        <v>0.80179602309172537</v>
      </c>
      <c r="H163" s="14">
        <v>0.63339244996199651</v>
      </c>
      <c r="I163" s="12">
        <v>0.96299999999999997</v>
      </c>
      <c r="J163" s="12">
        <v>6.6536999999999997</v>
      </c>
    </row>
    <row r="164" spans="1:10" x14ac:dyDescent="0.25">
      <c r="A164" s="11">
        <v>41143</v>
      </c>
      <c r="B164" s="12">
        <v>8.3074999999999992</v>
      </c>
      <c r="C164" s="12">
        <v>6.3514999999999997</v>
      </c>
      <c r="D164" s="13">
        <v>55.5</v>
      </c>
      <c r="E164" s="12">
        <v>79.19</v>
      </c>
      <c r="F164" s="12">
        <v>13.1602</v>
      </c>
      <c r="G164" s="14">
        <v>0.80179602309172537</v>
      </c>
      <c r="H164" s="14">
        <v>0.63291139240506322</v>
      </c>
      <c r="I164" s="12">
        <v>0.96279999999999999</v>
      </c>
      <c r="J164" s="12">
        <v>6.6661999999999999</v>
      </c>
    </row>
    <row r="165" spans="1:10" x14ac:dyDescent="0.25">
      <c r="A165" s="11">
        <v>41144</v>
      </c>
      <c r="B165" s="12">
        <v>8.2820999999999998</v>
      </c>
      <c r="C165" s="12">
        <v>6.3535000000000004</v>
      </c>
      <c r="D165" s="13">
        <v>55.14</v>
      </c>
      <c r="E165" s="12">
        <v>78.459999999999994</v>
      </c>
      <c r="F165" s="12">
        <v>13.137499999999999</v>
      </c>
      <c r="G165" s="14">
        <v>0.79472303902090125</v>
      </c>
      <c r="H165" s="14">
        <v>0.62964362171011201</v>
      </c>
      <c r="I165" s="12">
        <v>0.95420000000000005</v>
      </c>
      <c r="J165" s="12">
        <v>6.6022999999999996</v>
      </c>
    </row>
    <row r="166" spans="1:10" x14ac:dyDescent="0.25">
      <c r="A166" s="11">
        <v>41145</v>
      </c>
      <c r="B166" s="12">
        <v>8.3866999999999994</v>
      </c>
      <c r="C166" s="12">
        <v>6.3541999999999996</v>
      </c>
      <c r="D166" s="13">
        <v>55.41</v>
      </c>
      <c r="E166" s="12">
        <v>78.650000000000006</v>
      </c>
      <c r="F166" s="12">
        <v>13.172700000000001</v>
      </c>
      <c r="G166" s="14">
        <v>0.79789356099896269</v>
      </c>
      <c r="H166" s="14">
        <v>0.63231109705975341</v>
      </c>
      <c r="I166" s="12">
        <v>0.95809999999999995</v>
      </c>
      <c r="J166" s="12">
        <v>6.5906000000000002</v>
      </c>
    </row>
    <row r="167" spans="1:10" x14ac:dyDescent="0.25">
      <c r="A167" s="11">
        <v>41148</v>
      </c>
      <c r="B167" s="12">
        <v>8.3991000000000007</v>
      </c>
      <c r="C167" s="12">
        <v>6.3558000000000003</v>
      </c>
      <c r="D167" s="13">
        <v>55.68</v>
      </c>
      <c r="E167" s="12">
        <v>78.67</v>
      </c>
      <c r="F167" s="12">
        <v>13.173999999999999</v>
      </c>
      <c r="G167" s="14">
        <v>0.79910500239731497</v>
      </c>
      <c r="H167" s="14">
        <v>0.63291139240506322</v>
      </c>
      <c r="I167" s="12">
        <v>0.9597</v>
      </c>
      <c r="J167" s="12">
        <v>6.5872999999999999</v>
      </c>
    </row>
    <row r="168" spans="1:10" x14ac:dyDescent="0.25">
      <c r="A168" s="11">
        <v>41149</v>
      </c>
      <c r="B168" s="12">
        <v>8.3760999999999992</v>
      </c>
      <c r="C168" s="12">
        <v>6.3525</v>
      </c>
      <c r="D168" s="13">
        <v>55.65</v>
      </c>
      <c r="E168" s="12">
        <v>78.5</v>
      </c>
      <c r="F168" s="12">
        <v>13.182499999999999</v>
      </c>
      <c r="G168" s="14">
        <v>0.79592486469277302</v>
      </c>
      <c r="H168" s="14">
        <v>0.63179176143543092</v>
      </c>
      <c r="I168" s="12">
        <v>0.95579999999999998</v>
      </c>
      <c r="J168" s="12">
        <v>6.6032000000000002</v>
      </c>
    </row>
    <row r="169" spans="1:10" x14ac:dyDescent="0.25">
      <c r="A169" s="11">
        <v>41150</v>
      </c>
      <c r="B169" s="12">
        <v>8.4034999999999993</v>
      </c>
      <c r="C169" s="12">
        <v>6.3513000000000002</v>
      </c>
      <c r="D169" s="13">
        <v>55.69</v>
      </c>
      <c r="E169" s="12">
        <v>78.72</v>
      </c>
      <c r="F169" s="12">
        <v>13.285500000000001</v>
      </c>
      <c r="G169" s="14">
        <v>0.79757537087254748</v>
      </c>
      <c r="H169" s="14">
        <v>0.63135298945640506</v>
      </c>
      <c r="I169" s="12">
        <v>0.95779999999999998</v>
      </c>
      <c r="J169" s="12">
        <v>6.6580000000000004</v>
      </c>
    </row>
    <row r="170" spans="1:10" x14ac:dyDescent="0.25">
      <c r="A170" s="11">
        <v>41151</v>
      </c>
      <c r="B170" s="12">
        <v>8.4794999999999998</v>
      </c>
      <c r="C170" s="12">
        <v>6.3494000000000002</v>
      </c>
      <c r="D170" s="13">
        <v>55.63</v>
      </c>
      <c r="E170" s="12">
        <v>78.55</v>
      </c>
      <c r="F170" s="12">
        <v>13.393800000000001</v>
      </c>
      <c r="G170" s="14">
        <v>0.80019204609106187</v>
      </c>
      <c r="H170" s="14">
        <v>0.63315182980878815</v>
      </c>
      <c r="I170" s="12">
        <v>0.96079999999999999</v>
      </c>
      <c r="J170" s="12">
        <v>6.6916000000000002</v>
      </c>
    </row>
    <row r="171" spans="1:10" x14ac:dyDescent="0.25">
      <c r="A171" s="11">
        <v>41152</v>
      </c>
      <c r="B171" s="12">
        <v>8.3843999999999994</v>
      </c>
      <c r="C171" s="12">
        <v>6.3483999999999998</v>
      </c>
      <c r="D171" s="13">
        <v>55.52</v>
      </c>
      <c r="E171" s="12">
        <v>78.3</v>
      </c>
      <c r="F171" s="12">
        <v>13.2401</v>
      </c>
      <c r="G171" s="14">
        <v>0.79503895690888848</v>
      </c>
      <c r="H171" s="14">
        <v>0.63035804336863333</v>
      </c>
      <c r="I171" s="12">
        <v>0.9546</v>
      </c>
      <c r="J171" s="12">
        <v>6.6176000000000004</v>
      </c>
    </row>
    <row r="172" spans="1:10" x14ac:dyDescent="0.25">
      <c r="A172" s="11">
        <v>41156</v>
      </c>
      <c r="B172" s="12">
        <v>8.4116</v>
      </c>
      <c r="C172" s="12">
        <v>6.3464999999999998</v>
      </c>
      <c r="D172" s="13">
        <v>55.61</v>
      </c>
      <c r="E172" s="12">
        <v>78.349999999999994</v>
      </c>
      <c r="F172" s="12">
        <v>13.178100000000001</v>
      </c>
      <c r="G172" s="14">
        <v>0.79579818558013693</v>
      </c>
      <c r="H172" s="14">
        <v>0.62936622820819432</v>
      </c>
      <c r="I172" s="12">
        <v>0.95579999999999998</v>
      </c>
      <c r="J172" s="12">
        <v>6.7102000000000004</v>
      </c>
    </row>
    <row r="173" spans="1:10" x14ac:dyDescent="0.25">
      <c r="A173" s="11">
        <v>41157</v>
      </c>
      <c r="B173" s="12">
        <v>8.3979999999999997</v>
      </c>
      <c r="C173" s="12">
        <v>6.3489000000000004</v>
      </c>
      <c r="D173" s="13">
        <v>55.88</v>
      </c>
      <c r="E173" s="12">
        <v>78.34</v>
      </c>
      <c r="F173" s="12">
        <v>13.1084</v>
      </c>
      <c r="G173" s="14">
        <v>0.7934618741569468</v>
      </c>
      <c r="H173" s="14">
        <v>0.62865405167536303</v>
      </c>
      <c r="I173" s="12">
        <v>0.95479999999999998</v>
      </c>
      <c r="J173" s="12">
        <v>6.7252999999999998</v>
      </c>
    </row>
    <row r="174" spans="1:10" x14ac:dyDescent="0.25">
      <c r="A174" s="11">
        <v>41158</v>
      </c>
      <c r="B174" s="12">
        <v>8.2754999999999992</v>
      </c>
      <c r="C174" s="12">
        <v>6.3428000000000004</v>
      </c>
      <c r="D174" s="13">
        <v>55.64</v>
      </c>
      <c r="E174" s="12">
        <v>78.959999999999994</v>
      </c>
      <c r="F174" s="12">
        <v>13.044499999999999</v>
      </c>
      <c r="G174" s="14">
        <v>0.79201647394265806</v>
      </c>
      <c r="H174" s="14">
        <v>0.628061801281246</v>
      </c>
      <c r="I174" s="12">
        <v>0.95389999999999997</v>
      </c>
      <c r="J174" s="12">
        <v>6.7450000000000001</v>
      </c>
    </row>
    <row r="175" spans="1:10" x14ac:dyDescent="0.25">
      <c r="A175" s="11">
        <v>41159</v>
      </c>
      <c r="B175" s="12">
        <v>8.1803000000000008</v>
      </c>
      <c r="C175" s="12">
        <v>6.3428000000000004</v>
      </c>
      <c r="D175" s="13">
        <v>55.27</v>
      </c>
      <c r="E175" s="12">
        <v>78.14</v>
      </c>
      <c r="F175" s="12">
        <v>12.9901</v>
      </c>
      <c r="G175" s="14">
        <v>0.78149421694279453</v>
      </c>
      <c r="H175" s="14">
        <v>0.62437562437562444</v>
      </c>
      <c r="I175" s="12">
        <v>0.94520000000000004</v>
      </c>
      <c r="J175" s="12">
        <v>6.6143999999999998</v>
      </c>
    </row>
    <row r="176" spans="1:10" x14ac:dyDescent="0.25">
      <c r="A176" s="11">
        <v>41162</v>
      </c>
      <c r="B176" s="12">
        <v>8.1419999999999995</v>
      </c>
      <c r="C176" s="12">
        <v>6.3375000000000004</v>
      </c>
      <c r="D176" s="13">
        <v>55.44</v>
      </c>
      <c r="E176" s="12">
        <v>78.239999999999995</v>
      </c>
      <c r="F176" s="12">
        <v>12.992000000000001</v>
      </c>
      <c r="G176" s="14">
        <v>0.78155529503712384</v>
      </c>
      <c r="H176" s="14">
        <v>0.62464863514273217</v>
      </c>
      <c r="I176" s="12">
        <v>0.94379999999999997</v>
      </c>
      <c r="J176" s="12">
        <v>6.6102999999999996</v>
      </c>
    </row>
    <row r="177" spans="1:10" x14ac:dyDescent="0.25">
      <c r="A177" s="11">
        <v>41163</v>
      </c>
      <c r="B177" s="12">
        <v>8.1564999999999994</v>
      </c>
      <c r="C177" s="12">
        <v>6.3349000000000002</v>
      </c>
      <c r="D177" s="13">
        <v>55.25</v>
      </c>
      <c r="E177" s="12">
        <v>77.78</v>
      </c>
      <c r="F177" s="12">
        <v>12.9975</v>
      </c>
      <c r="G177" s="14">
        <v>0.77772592938248553</v>
      </c>
      <c r="H177" s="14">
        <v>0.62223881525729574</v>
      </c>
      <c r="I177" s="12">
        <v>0.93869999999999998</v>
      </c>
      <c r="J177" s="12">
        <v>6.6059999999999999</v>
      </c>
    </row>
    <row r="178" spans="1:10" x14ac:dyDescent="0.25">
      <c r="A178" s="11">
        <v>41164</v>
      </c>
      <c r="B178" s="12">
        <v>8.3514999999999997</v>
      </c>
      <c r="C178" s="12">
        <v>6.3261000000000003</v>
      </c>
      <c r="D178" s="13">
        <v>55.21</v>
      </c>
      <c r="E178" s="12">
        <v>77.86</v>
      </c>
      <c r="F178" s="12">
        <v>13.030200000000001</v>
      </c>
      <c r="G178" s="14">
        <v>0.77555452148286019</v>
      </c>
      <c r="H178" s="14">
        <v>0.62069393582024701</v>
      </c>
      <c r="I178" s="12">
        <v>0.93759999999999999</v>
      </c>
      <c r="J178" s="12">
        <v>6.5769000000000002</v>
      </c>
    </row>
    <row r="179" spans="1:10" x14ac:dyDescent="0.25">
      <c r="A179" s="11">
        <v>41165</v>
      </c>
      <c r="B179" s="12">
        <v>8.3346</v>
      </c>
      <c r="C179" s="12">
        <v>6.3293999999999997</v>
      </c>
      <c r="D179" s="13">
        <v>55.34</v>
      </c>
      <c r="E179" s="12">
        <v>77.41</v>
      </c>
      <c r="F179" s="12">
        <v>12.9848</v>
      </c>
      <c r="G179" s="14">
        <v>0.77447335811648088</v>
      </c>
      <c r="H179" s="14">
        <v>0.62015503875968991</v>
      </c>
      <c r="I179" s="12">
        <v>0.9395</v>
      </c>
      <c r="J179" s="12">
        <v>6.6181999999999999</v>
      </c>
    </row>
    <row r="180" spans="1:10" x14ac:dyDescent="0.25">
      <c r="A180" s="11">
        <v>41166</v>
      </c>
      <c r="B180" s="12">
        <v>8.2181999999999995</v>
      </c>
      <c r="C180" s="12">
        <v>6.3144999999999998</v>
      </c>
      <c r="D180" s="13">
        <v>53.3</v>
      </c>
      <c r="E180" s="12">
        <v>78.22</v>
      </c>
      <c r="F180" s="12">
        <v>12.741</v>
      </c>
      <c r="G180" s="14">
        <v>0.76091919038198141</v>
      </c>
      <c r="H180" s="14">
        <v>0.61561191824673722</v>
      </c>
      <c r="I180" s="12">
        <v>0.92500000000000004</v>
      </c>
      <c r="J180" s="12">
        <v>6.5458999999999996</v>
      </c>
    </row>
    <row r="181" spans="1:10" x14ac:dyDescent="0.25">
      <c r="A181" s="11">
        <v>41169</v>
      </c>
      <c r="B181" s="12">
        <v>8.2150999999999996</v>
      </c>
      <c r="C181" s="12">
        <v>6.3170000000000002</v>
      </c>
      <c r="D181" s="13">
        <v>53.88</v>
      </c>
      <c r="E181" s="12">
        <v>78.680000000000007</v>
      </c>
      <c r="F181" s="12">
        <v>12.7409</v>
      </c>
      <c r="G181" s="14">
        <v>0.76190476190476186</v>
      </c>
      <c r="H181" s="14">
        <v>0.61489270122363648</v>
      </c>
      <c r="I181" s="12">
        <v>0.92659999999999998</v>
      </c>
      <c r="J181" s="12">
        <v>6.5824999999999996</v>
      </c>
    </row>
    <row r="182" spans="1:10" x14ac:dyDescent="0.25">
      <c r="A182" s="11">
        <v>41170</v>
      </c>
      <c r="B182" s="12">
        <v>8.1724999999999994</v>
      </c>
      <c r="C182" s="12">
        <v>6.3186999999999998</v>
      </c>
      <c r="D182" s="13">
        <v>53.9</v>
      </c>
      <c r="E182" s="12">
        <v>78.59</v>
      </c>
      <c r="F182" s="12">
        <v>12.813599999999999</v>
      </c>
      <c r="G182" s="14">
        <v>0.76622481035935952</v>
      </c>
      <c r="H182" s="14">
        <v>0.61534674789243737</v>
      </c>
      <c r="I182" s="12">
        <v>0.92879999999999996</v>
      </c>
      <c r="J182" s="12">
        <v>6.5643000000000002</v>
      </c>
    </row>
    <row r="183" spans="1:10" x14ac:dyDescent="0.25">
      <c r="A183" s="11">
        <v>41171</v>
      </c>
      <c r="B183" s="12">
        <v>8.2431000000000001</v>
      </c>
      <c r="C183" s="12">
        <v>6.3090999999999999</v>
      </c>
      <c r="D183" s="13">
        <v>53.99</v>
      </c>
      <c r="E183" s="12">
        <v>78.400000000000006</v>
      </c>
      <c r="F183" s="12">
        <v>12.8317</v>
      </c>
      <c r="G183" s="14">
        <v>0.76540375047837739</v>
      </c>
      <c r="H183" s="14">
        <v>0.61656082372526055</v>
      </c>
      <c r="I183" s="12">
        <v>0.92659999999999998</v>
      </c>
      <c r="J183" s="12">
        <v>6.5018000000000002</v>
      </c>
    </row>
    <row r="184" spans="1:10" x14ac:dyDescent="0.25">
      <c r="A184" s="11">
        <v>41172</v>
      </c>
      <c r="B184" s="12">
        <v>8.3315000000000001</v>
      </c>
      <c r="C184" s="12">
        <v>6.3036000000000003</v>
      </c>
      <c r="D184" s="13">
        <v>54.26</v>
      </c>
      <c r="E184" s="12">
        <v>78.3</v>
      </c>
      <c r="F184" s="12">
        <v>12.904999999999999</v>
      </c>
      <c r="G184" s="14">
        <v>0.7723200494284832</v>
      </c>
      <c r="H184" s="14">
        <v>0.61736016792196569</v>
      </c>
      <c r="I184" s="12">
        <v>0.93359999999999999</v>
      </c>
      <c r="J184" s="12">
        <v>6.5357000000000003</v>
      </c>
    </row>
    <row r="185" spans="1:10" x14ac:dyDescent="0.25">
      <c r="A185" s="11">
        <v>41173</v>
      </c>
      <c r="B185" s="12">
        <v>8.2385000000000002</v>
      </c>
      <c r="C185" s="12">
        <v>6.3051000000000004</v>
      </c>
      <c r="D185" s="13">
        <v>53.46</v>
      </c>
      <c r="E185" s="12">
        <v>78.17</v>
      </c>
      <c r="F185" s="12">
        <v>12.830500000000001</v>
      </c>
      <c r="G185" s="14">
        <v>0.76982294072363355</v>
      </c>
      <c r="H185" s="14">
        <v>0.61534674789243737</v>
      </c>
      <c r="I185" s="12">
        <v>0.93269999999999997</v>
      </c>
      <c r="J185" s="12">
        <v>6.5620000000000003</v>
      </c>
    </row>
    <row r="186" spans="1:10" x14ac:dyDescent="0.25">
      <c r="A186" s="11">
        <v>41176</v>
      </c>
      <c r="B186" s="12">
        <v>8.2651000000000003</v>
      </c>
      <c r="C186" s="12">
        <v>6.3090000000000002</v>
      </c>
      <c r="D186" s="13">
        <v>53.43</v>
      </c>
      <c r="E186" s="12">
        <v>77.900000000000006</v>
      </c>
      <c r="F186" s="12">
        <v>12.9125</v>
      </c>
      <c r="G186" s="14">
        <v>0.77465334262917351</v>
      </c>
      <c r="H186" s="14">
        <v>0.61732205691709374</v>
      </c>
      <c r="I186" s="12">
        <v>0.93710000000000004</v>
      </c>
      <c r="J186" s="12">
        <v>6.5740999999999996</v>
      </c>
    </row>
    <row r="187" spans="1:10" x14ac:dyDescent="0.25">
      <c r="A187" s="11">
        <v>41177</v>
      </c>
      <c r="B187" s="12">
        <v>8.1884999999999994</v>
      </c>
      <c r="C187" s="12">
        <v>6.3056999999999999</v>
      </c>
      <c r="D187" s="13">
        <v>53.36</v>
      </c>
      <c r="E187" s="12">
        <v>77.91</v>
      </c>
      <c r="F187" s="12">
        <v>12.821</v>
      </c>
      <c r="G187" s="14">
        <v>0.77249903437620704</v>
      </c>
      <c r="H187" s="14">
        <v>0.61606702809265645</v>
      </c>
      <c r="I187" s="12">
        <v>0.93479999999999996</v>
      </c>
      <c r="J187" s="12">
        <v>6.5410000000000004</v>
      </c>
    </row>
    <row r="188" spans="1:10" x14ac:dyDescent="0.25">
      <c r="A188" s="11">
        <v>41178</v>
      </c>
      <c r="B188" s="12">
        <v>8.2370000000000001</v>
      </c>
      <c r="C188" s="12">
        <v>6.3014999999999999</v>
      </c>
      <c r="D188" s="13">
        <v>53.52</v>
      </c>
      <c r="E188" s="12">
        <v>77.78</v>
      </c>
      <c r="F188" s="12">
        <v>12.917</v>
      </c>
      <c r="G188" s="14">
        <v>0.77808901338313108</v>
      </c>
      <c r="H188" s="14">
        <v>0.61938680706100957</v>
      </c>
      <c r="I188" s="12">
        <v>0.94010000000000005</v>
      </c>
      <c r="J188" s="12">
        <v>6.6032000000000002</v>
      </c>
    </row>
    <row r="189" spans="1:10" x14ac:dyDescent="0.25">
      <c r="A189" s="11">
        <v>41179</v>
      </c>
      <c r="B189" s="12">
        <v>8.2416</v>
      </c>
      <c r="C189" s="12">
        <v>6.3021000000000003</v>
      </c>
      <c r="D189" s="13">
        <v>52.99</v>
      </c>
      <c r="E189" s="12">
        <v>77.62</v>
      </c>
      <c r="F189" s="12">
        <v>12.8446</v>
      </c>
      <c r="G189" s="14">
        <v>0.77675935995028733</v>
      </c>
      <c r="H189" s="14">
        <v>0.61663686255164341</v>
      </c>
      <c r="I189" s="12">
        <v>0.93879999999999997</v>
      </c>
      <c r="J189" s="12">
        <v>6.5420999999999996</v>
      </c>
    </row>
    <row r="190" spans="1:10" x14ac:dyDescent="0.25">
      <c r="A190" s="11">
        <v>41180</v>
      </c>
      <c r="B190" s="12">
        <v>8.2899999999999991</v>
      </c>
      <c r="C190" s="12">
        <v>6.2847999999999997</v>
      </c>
      <c r="D190" s="13">
        <v>52.92</v>
      </c>
      <c r="E190" s="12">
        <v>77.92</v>
      </c>
      <c r="F190" s="12">
        <v>12.863</v>
      </c>
      <c r="G190" s="14">
        <v>0.77784691972619779</v>
      </c>
      <c r="H190" s="14">
        <v>0.61988594098685845</v>
      </c>
      <c r="I190" s="12">
        <v>0.94</v>
      </c>
      <c r="J190" s="12">
        <v>6.5648999999999997</v>
      </c>
    </row>
    <row r="191" spans="1:10" x14ac:dyDescent="0.25">
      <c r="A191" s="11">
        <v>41183</v>
      </c>
      <c r="B191" s="12">
        <v>8.3558000000000003</v>
      </c>
      <c r="C191" s="12">
        <v>6.2839999999999998</v>
      </c>
      <c r="D191" s="13">
        <v>52.46</v>
      </c>
      <c r="E191" s="12">
        <v>78</v>
      </c>
      <c r="F191" s="12">
        <v>12.8172</v>
      </c>
      <c r="G191" s="14">
        <v>0.77519379844961234</v>
      </c>
      <c r="H191" s="14">
        <v>0.61950192045595343</v>
      </c>
      <c r="I191" s="12">
        <v>0.93759999999999999</v>
      </c>
      <c r="J191" s="12">
        <v>6.5750999999999999</v>
      </c>
    </row>
    <row r="192" spans="1:10" x14ac:dyDescent="0.25">
      <c r="A192" s="11">
        <v>41184</v>
      </c>
      <c r="B192" s="12">
        <v>8.3665000000000003</v>
      </c>
      <c r="C192" s="12">
        <v>6.2839999999999998</v>
      </c>
      <c r="D192" s="13">
        <v>52.42</v>
      </c>
      <c r="E192" s="12">
        <v>78.010000000000005</v>
      </c>
      <c r="F192" s="12">
        <v>12.847799999999999</v>
      </c>
      <c r="G192" s="14">
        <v>0.77214114740174511</v>
      </c>
      <c r="H192" s="14">
        <v>0.61781786729272214</v>
      </c>
      <c r="I192" s="12">
        <v>0.93420000000000003</v>
      </c>
      <c r="J192" s="12">
        <v>6.5902000000000003</v>
      </c>
    </row>
    <row r="193" spans="1:10" x14ac:dyDescent="0.25">
      <c r="A193" s="11">
        <v>41185</v>
      </c>
      <c r="B193" s="12">
        <v>8.4254999999999995</v>
      </c>
      <c r="C193" s="12">
        <v>6.2839999999999998</v>
      </c>
      <c r="D193" s="13">
        <v>52.25</v>
      </c>
      <c r="E193" s="12">
        <v>78.569999999999993</v>
      </c>
      <c r="F193" s="12">
        <v>12.848100000000001</v>
      </c>
      <c r="G193" s="14">
        <v>0.77465334262917351</v>
      </c>
      <c r="H193" s="14">
        <v>0.62200659326988872</v>
      </c>
      <c r="I193" s="12">
        <v>0.93820000000000003</v>
      </c>
      <c r="J193" s="12">
        <v>6.6829999999999998</v>
      </c>
    </row>
    <row r="194" spans="1:10" x14ac:dyDescent="0.25">
      <c r="A194" s="11">
        <v>41186</v>
      </c>
      <c r="B194" s="12">
        <v>8.5337999999999994</v>
      </c>
      <c r="C194" s="12">
        <v>6.2839999999999998</v>
      </c>
      <c r="D194" s="13">
        <v>51.74</v>
      </c>
      <c r="E194" s="12">
        <v>78.44</v>
      </c>
      <c r="F194" s="12">
        <v>12.755000000000001</v>
      </c>
      <c r="G194" s="14">
        <v>0.76917160218444736</v>
      </c>
      <c r="H194" s="14">
        <v>0.61862047633776673</v>
      </c>
      <c r="I194" s="12">
        <v>0.93159999999999998</v>
      </c>
      <c r="J194" s="12">
        <v>6.6165000000000003</v>
      </c>
    </row>
    <row r="195" spans="1:10" x14ac:dyDescent="0.25">
      <c r="A195" s="11">
        <v>41187</v>
      </c>
      <c r="B195" s="12">
        <v>8.66</v>
      </c>
      <c r="C195" s="12">
        <v>6.2839999999999998</v>
      </c>
      <c r="D195" s="13">
        <v>51.77</v>
      </c>
      <c r="E195" s="12">
        <v>78.66</v>
      </c>
      <c r="F195" s="12">
        <v>12.705399999999999</v>
      </c>
      <c r="G195" s="14">
        <v>0.76575541771958033</v>
      </c>
      <c r="H195" s="14">
        <v>0.6174364040503828</v>
      </c>
      <c r="I195" s="12">
        <v>0.9284</v>
      </c>
      <c r="J195" s="12">
        <v>6.5826000000000002</v>
      </c>
    </row>
    <row r="196" spans="1:10" x14ac:dyDescent="0.25">
      <c r="A196" s="11">
        <v>41191</v>
      </c>
      <c r="B196" s="12">
        <v>8.7553000000000001</v>
      </c>
      <c r="C196" s="12">
        <v>6.2877000000000001</v>
      </c>
      <c r="D196" s="13">
        <v>52.73</v>
      </c>
      <c r="E196" s="12">
        <v>78.23</v>
      </c>
      <c r="F196" s="12">
        <v>12.8889</v>
      </c>
      <c r="G196" s="14">
        <v>0.77663870767319043</v>
      </c>
      <c r="H196" s="14">
        <v>0.62550822543316442</v>
      </c>
      <c r="I196" s="12">
        <v>0.94</v>
      </c>
      <c r="J196" s="12">
        <v>6.6951000000000001</v>
      </c>
    </row>
    <row r="197" spans="1:10" x14ac:dyDescent="0.25">
      <c r="A197" s="11">
        <v>41192</v>
      </c>
      <c r="B197" s="12">
        <v>8.7049000000000003</v>
      </c>
      <c r="C197" s="12">
        <v>6.2831000000000001</v>
      </c>
      <c r="D197" s="13">
        <v>53.05</v>
      </c>
      <c r="E197" s="12">
        <v>78.260000000000005</v>
      </c>
      <c r="F197" s="12">
        <v>12.923</v>
      </c>
      <c r="G197" s="14">
        <v>0.7759155803848542</v>
      </c>
      <c r="H197" s="14">
        <v>0.62472668207659143</v>
      </c>
      <c r="I197" s="12">
        <v>0.93920000000000003</v>
      </c>
      <c r="J197" s="12">
        <v>6.6933999999999996</v>
      </c>
    </row>
    <row r="198" spans="1:10" x14ac:dyDescent="0.25">
      <c r="A198" s="11">
        <v>41193</v>
      </c>
      <c r="B198" s="12">
        <v>8.7030999999999992</v>
      </c>
      <c r="C198" s="12">
        <v>6.2765000000000004</v>
      </c>
      <c r="D198" s="13">
        <v>52.66</v>
      </c>
      <c r="E198" s="12">
        <v>78.44</v>
      </c>
      <c r="F198" s="12">
        <v>12.8901</v>
      </c>
      <c r="G198" s="14">
        <v>0.77351485148514854</v>
      </c>
      <c r="H198" s="14">
        <v>0.62390816071874222</v>
      </c>
      <c r="I198" s="12">
        <v>0.93530000000000002</v>
      </c>
      <c r="J198" s="12">
        <v>6.6951999999999998</v>
      </c>
    </row>
    <row r="199" spans="1:10" x14ac:dyDescent="0.25">
      <c r="A199" s="11">
        <v>41194</v>
      </c>
      <c r="B199" s="12">
        <v>8.6404999999999994</v>
      </c>
      <c r="C199" s="12">
        <v>6.2670000000000003</v>
      </c>
      <c r="D199" s="13">
        <v>52.81</v>
      </c>
      <c r="E199" s="12">
        <v>78.31</v>
      </c>
      <c r="F199" s="12">
        <v>12.8925</v>
      </c>
      <c r="G199" s="14">
        <v>0.77243936350996445</v>
      </c>
      <c r="H199" s="14">
        <v>0.62208398133748055</v>
      </c>
      <c r="I199" s="12">
        <v>0.93340000000000001</v>
      </c>
      <c r="J199" s="12">
        <v>6.6990999999999996</v>
      </c>
    </row>
    <row r="200" spans="1:10" x14ac:dyDescent="0.25">
      <c r="A200" s="11">
        <v>41197</v>
      </c>
      <c r="B200" s="12">
        <v>8.8130000000000006</v>
      </c>
      <c r="C200" s="12">
        <v>6.27</v>
      </c>
      <c r="D200" s="13">
        <v>53.09</v>
      </c>
      <c r="E200" s="12">
        <v>78.760000000000005</v>
      </c>
      <c r="F200" s="12">
        <v>12.8165</v>
      </c>
      <c r="G200" s="14">
        <v>0.77220077220077221</v>
      </c>
      <c r="H200" s="14">
        <v>0.62231626112390315</v>
      </c>
      <c r="I200" s="12">
        <v>0.93300000000000005</v>
      </c>
      <c r="J200" s="12">
        <v>6.6614000000000004</v>
      </c>
    </row>
    <row r="201" spans="1:10" x14ac:dyDescent="0.25">
      <c r="A201" s="11">
        <v>41198</v>
      </c>
      <c r="B201" s="12">
        <v>8.7292000000000005</v>
      </c>
      <c r="C201" s="12">
        <v>6.2637</v>
      </c>
      <c r="D201" s="13">
        <v>52.89</v>
      </c>
      <c r="E201" s="12">
        <v>78.92</v>
      </c>
      <c r="F201" s="12">
        <v>12.8103</v>
      </c>
      <c r="G201" s="14">
        <v>0.76710647437864365</v>
      </c>
      <c r="H201" s="14">
        <v>0.62107943605987204</v>
      </c>
      <c r="I201" s="12">
        <v>0.92730000000000001</v>
      </c>
      <c r="J201" s="12">
        <v>6.6150000000000002</v>
      </c>
    </row>
    <row r="202" spans="1:10" x14ac:dyDescent="0.25">
      <c r="A202" s="11">
        <v>41199</v>
      </c>
      <c r="B202" s="12">
        <v>8.5889000000000006</v>
      </c>
      <c r="C202" s="12">
        <v>6.2539999999999996</v>
      </c>
      <c r="D202" s="13">
        <v>52.86</v>
      </c>
      <c r="E202" s="12">
        <v>78.739999999999995</v>
      </c>
      <c r="F202" s="12">
        <v>12.8001</v>
      </c>
      <c r="G202" s="14">
        <v>0.76144064570166758</v>
      </c>
      <c r="H202" s="14">
        <v>0.61862047633776673</v>
      </c>
      <c r="I202" s="12">
        <v>0.92169999999999996</v>
      </c>
      <c r="J202" s="12">
        <v>6.5891999999999999</v>
      </c>
    </row>
    <row r="203" spans="1:10" x14ac:dyDescent="0.25">
      <c r="A203" s="11">
        <v>41200</v>
      </c>
      <c r="B203" s="12">
        <v>8.6255000000000006</v>
      </c>
      <c r="C203" s="12">
        <v>6.2500999999999998</v>
      </c>
      <c r="D203" s="13">
        <v>53.46</v>
      </c>
      <c r="E203" s="12">
        <v>79.239999999999995</v>
      </c>
      <c r="F203" s="12">
        <v>12.8271</v>
      </c>
      <c r="G203" s="14">
        <v>0.76300930871356631</v>
      </c>
      <c r="H203" s="14">
        <v>0.61954030109658631</v>
      </c>
      <c r="I203" s="12">
        <v>0.92249999999999999</v>
      </c>
      <c r="J203" s="12">
        <v>6.5484</v>
      </c>
    </row>
    <row r="204" spans="1:10" x14ac:dyDescent="0.25">
      <c r="A204" s="11">
        <v>41201</v>
      </c>
      <c r="B204" s="12">
        <v>8.64</v>
      </c>
      <c r="C204" s="12">
        <v>6.2533000000000003</v>
      </c>
      <c r="D204" s="13">
        <v>54.08</v>
      </c>
      <c r="E204" s="12">
        <v>79.260000000000005</v>
      </c>
      <c r="F204" s="12">
        <v>12.8605</v>
      </c>
      <c r="G204" s="14">
        <v>0.76793119336507443</v>
      </c>
      <c r="H204" s="14">
        <v>0.6248828344685371</v>
      </c>
      <c r="I204" s="12">
        <v>0.92859999999999998</v>
      </c>
      <c r="J204" s="12">
        <v>6.5683999999999996</v>
      </c>
    </row>
    <row r="205" spans="1:10" x14ac:dyDescent="0.25">
      <c r="A205" s="11">
        <v>41204</v>
      </c>
      <c r="B205" s="12">
        <v>8.6228999999999996</v>
      </c>
      <c r="C205" s="12">
        <v>6.2542999999999997</v>
      </c>
      <c r="D205" s="13">
        <v>53.51</v>
      </c>
      <c r="E205" s="12">
        <v>79.84</v>
      </c>
      <c r="F205" s="12">
        <v>12.859400000000001</v>
      </c>
      <c r="G205" s="14">
        <v>0.76552093699762691</v>
      </c>
      <c r="H205" s="14">
        <v>0.62390816071874222</v>
      </c>
      <c r="I205" s="12">
        <v>0.92630000000000001</v>
      </c>
      <c r="J205" s="12">
        <v>6.5890000000000004</v>
      </c>
    </row>
    <row r="206" spans="1:10" x14ac:dyDescent="0.25">
      <c r="A206" s="11">
        <v>41205</v>
      </c>
      <c r="B206" s="12">
        <v>8.7800999999999991</v>
      </c>
      <c r="C206" s="12">
        <v>6.2477999999999998</v>
      </c>
      <c r="D206" s="13">
        <v>53.72</v>
      </c>
      <c r="E206" s="12">
        <v>79.790000000000006</v>
      </c>
      <c r="F206" s="12">
        <v>12.981</v>
      </c>
      <c r="G206" s="14">
        <v>0.77095058206768952</v>
      </c>
      <c r="H206" s="14">
        <v>0.62766758724579463</v>
      </c>
      <c r="I206" s="12">
        <v>0.93279999999999996</v>
      </c>
      <c r="J206" s="12">
        <v>6.649</v>
      </c>
    </row>
    <row r="207" spans="1:10" x14ac:dyDescent="0.25">
      <c r="A207" s="11">
        <v>41206</v>
      </c>
      <c r="B207" s="12">
        <v>8.7805</v>
      </c>
      <c r="C207" s="12">
        <v>6.2477999999999998</v>
      </c>
      <c r="D207" s="13">
        <v>53.73</v>
      </c>
      <c r="E207" s="12">
        <v>79.819999999999993</v>
      </c>
      <c r="F207" s="12">
        <v>12.999700000000001</v>
      </c>
      <c r="G207" s="14">
        <v>0.77243936350996445</v>
      </c>
      <c r="H207" s="14">
        <v>0.62441461130190445</v>
      </c>
      <c r="I207" s="12">
        <v>0.93420000000000003</v>
      </c>
      <c r="J207" s="12">
        <v>6.6993</v>
      </c>
    </row>
    <row r="208" spans="1:10" x14ac:dyDescent="0.25">
      <c r="A208" s="11">
        <v>41207</v>
      </c>
      <c r="B208" s="12">
        <v>8.7193000000000005</v>
      </c>
      <c r="C208" s="12">
        <v>6.2416</v>
      </c>
      <c r="D208" s="13">
        <v>53.55</v>
      </c>
      <c r="E208" s="12">
        <v>80.040000000000006</v>
      </c>
      <c r="F208" s="12">
        <v>12.9815</v>
      </c>
      <c r="G208" s="14">
        <v>0.7717240314863405</v>
      </c>
      <c r="H208" s="14">
        <v>0.62038588001737072</v>
      </c>
      <c r="I208" s="12">
        <v>0.93359999999999999</v>
      </c>
      <c r="J208" s="12">
        <v>6.7023000000000001</v>
      </c>
    </row>
    <row r="209" spans="1:10" x14ac:dyDescent="0.25">
      <c r="A209" s="11">
        <v>41208</v>
      </c>
      <c r="B209" s="12">
        <v>8.6603999999999992</v>
      </c>
      <c r="C209" s="12">
        <v>6.2480000000000002</v>
      </c>
      <c r="D209" s="13">
        <v>53.55</v>
      </c>
      <c r="E209" s="12">
        <v>79.63</v>
      </c>
      <c r="F209" s="12">
        <v>13.0198</v>
      </c>
      <c r="G209" s="14">
        <v>0.77291698871541192</v>
      </c>
      <c r="H209" s="14">
        <v>0.62119517952540693</v>
      </c>
      <c r="I209" s="12">
        <v>0.93479999999999996</v>
      </c>
      <c r="J209" s="12">
        <v>6.7013999999999996</v>
      </c>
    </row>
    <row r="210" spans="1:10" x14ac:dyDescent="0.25">
      <c r="A210" s="11">
        <v>41211</v>
      </c>
      <c r="B210" s="12">
        <v>8.6999999999999993</v>
      </c>
      <c r="C210" s="12">
        <v>6.2384000000000004</v>
      </c>
      <c r="D210" s="13">
        <v>54.1</v>
      </c>
      <c r="E210" s="12">
        <v>79.81</v>
      </c>
      <c r="F210" s="12">
        <v>13.092499999999999</v>
      </c>
      <c r="G210" s="14">
        <v>0.77483341081667445</v>
      </c>
      <c r="H210" s="14">
        <v>0.62402496099843996</v>
      </c>
      <c r="I210" s="12">
        <v>0.93659999999999999</v>
      </c>
      <c r="J210" s="12">
        <v>6.6712999999999996</v>
      </c>
    </row>
    <row r="211" spans="1:10" x14ac:dyDescent="0.25">
      <c r="A211" s="11">
        <v>41212</v>
      </c>
      <c r="B211" s="12">
        <v>8.6303000000000001</v>
      </c>
      <c r="C211" s="12">
        <v>6.2396000000000003</v>
      </c>
      <c r="D211" s="13">
        <v>53.96</v>
      </c>
      <c r="E211" s="12">
        <v>79.58</v>
      </c>
      <c r="F211" s="12">
        <v>13.044</v>
      </c>
      <c r="G211" s="14">
        <v>0.77047538331150311</v>
      </c>
      <c r="H211" s="14">
        <v>0.62177454455014614</v>
      </c>
      <c r="I211" s="12">
        <v>0.93089999999999995</v>
      </c>
      <c r="J211" s="12">
        <v>6.6208</v>
      </c>
    </row>
    <row r="212" spans="1:10" x14ac:dyDescent="0.25">
      <c r="A212" s="11">
        <v>41213</v>
      </c>
      <c r="B212" s="12">
        <v>8.6981999999999999</v>
      </c>
      <c r="C212" s="12">
        <v>6.2371999999999996</v>
      </c>
      <c r="D212" s="13">
        <v>53.8</v>
      </c>
      <c r="E212" s="12">
        <v>79.94</v>
      </c>
      <c r="F212" s="12">
        <v>13.0877</v>
      </c>
      <c r="G212" s="14">
        <v>0.7717240314863405</v>
      </c>
      <c r="H212" s="14">
        <v>0.62069393582024701</v>
      </c>
      <c r="I212" s="12">
        <v>0.93110000000000004</v>
      </c>
      <c r="J212" s="12">
        <v>6.6348000000000003</v>
      </c>
    </row>
    <row r="213" spans="1:10" x14ac:dyDescent="0.25">
      <c r="A213" s="11">
        <v>41214</v>
      </c>
      <c r="B213" s="12">
        <v>8.6456999999999997</v>
      </c>
      <c r="C213" s="12">
        <v>6.2393000000000001</v>
      </c>
      <c r="D213" s="13">
        <v>53.76</v>
      </c>
      <c r="E213" s="12">
        <v>80.14</v>
      </c>
      <c r="F213" s="12">
        <v>13.037000000000001</v>
      </c>
      <c r="G213" s="14">
        <v>0.77297673340032458</v>
      </c>
      <c r="H213" s="14">
        <v>0.61950192045595343</v>
      </c>
      <c r="I213" s="12">
        <v>0.93259999999999998</v>
      </c>
      <c r="J213" s="12">
        <v>6.6580000000000004</v>
      </c>
    </row>
    <row r="214" spans="1:10" x14ac:dyDescent="0.25">
      <c r="A214" s="11">
        <v>41215</v>
      </c>
      <c r="B214" s="12">
        <v>8.7376000000000005</v>
      </c>
      <c r="C214" s="12">
        <v>6.2411000000000003</v>
      </c>
      <c r="D214" s="13">
        <v>53.75</v>
      </c>
      <c r="E214" s="12">
        <v>80.53</v>
      </c>
      <c r="F214" s="12">
        <v>12.9808</v>
      </c>
      <c r="G214" s="14">
        <v>0.77833125778331258</v>
      </c>
      <c r="H214" s="14">
        <v>0.62359690695934156</v>
      </c>
      <c r="I214" s="12">
        <v>0.93959999999999999</v>
      </c>
      <c r="J214" s="12">
        <v>6.6891999999999996</v>
      </c>
    </row>
    <row r="215" spans="1:10" x14ac:dyDescent="0.25">
      <c r="A215" s="11">
        <v>41218</v>
      </c>
      <c r="B215" s="12">
        <v>8.7279999999999998</v>
      </c>
      <c r="C215" s="12">
        <v>6.2451999999999996</v>
      </c>
      <c r="D215" s="13">
        <v>54.6</v>
      </c>
      <c r="E215" s="12">
        <v>80.17</v>
      </c>
      <c r="F215" s="12">
        <v>13.0486</v>
      </c>
      <c r="G215" s="14">
        <v>0.78186082877247853</v>
      </c>
      <c r="H215" s="14">
        <v>0.62589973086311579</v>
      </c>
      <c r="I215" s="12">
        <v>0.94340000000000002</v>
      </c>
      <c r="J215" s="12">
        <v>6.6883999999999997</v>
      </c>
    </row>
    <row r="216" spans="1:10" x14ac:dyDescent="0.25">
      <c r="A216" s="11">
        <v>41219</v>
      </c>
      <c r="B216" s="12">
        <v>8.6366999999999994</v>
      </c>
      <c r="C216" s="12">
        <v>6.2454000000000001</v>
      </c>
      <c r="D216" s="13">
        <v>54.42</v>
      </c>
      <c r="E216" s="12">
        <v>80.28</v>
      </c>
      <c r="F216" s="12">
        <v>12.965199999999999</v>
      </c>
      <c r="G216" s="14">
        <v>0.78015290997035414</v>
      </c>
      <c r="H216" s="14">
        <v>0.62558648733187361</v>
      </c>
      <c r="I216" s="12">
        <v>0.94240000000000002</v>
      </c>
      <c r="J216" s="12">
        <v>6.6875</v>
      </c>
    </row>
    <row r="217" spans="1:10" x14ac:dyDescent="0.25">
      <c r="A217" s="11">
        <v>41220</v>
      </c>
      <c r="B217" s="12">
        <v>8.6578999999999997</v>
      </c>
      <c r="C217" s="12">
        <v>6.2435</v>
      </c>
      <c r="D217" s="13">
        <v>54.37</v>
      </c>
      <c r="E217" s="12">
        <v>79.849999999999994</v>
      </c>
      <c r="F217" s="12">
        <v>13.0639</v>
      </c>
      <c r="G217" s="14">
        <v>0.78376048279645738</v>
      </c>
      <c r="H217" s="14">
        <v>0.6259780907668232</v>
      </c>
      <c r="I217" s="12">
        <v>0.94540000000000002</v>
      </c>
      <c r="J217" s="12">
        <v>6.6901000000000002</v>
      </c>
    </row>
    <row r="218" spans="1:10" x14ac:dyDescent="0.25">
      <c r="A218" s="11">
        <v>41221</v>
      </c>
      <c r="B218" s="12">
        <v>8.7179000000000002</v>
      </c>
      <c r="C218" s="12">
        <v>6.2427000000000001</v>
      </c>
      <c r="D218" s="13">
        <v>54.3</v>
      </c>
      <c r="E218" s="12">
        <v>79.739999999999995</v>
      </c>
      <c r="F218" s="12">
        <v>13.1158</v>
      </c>
      <c r="G218" s="14">
        <v>0.78492935635792782</v>
      </c>
      <c r="H218" s="14">
        <v>0.62582139057512987</v>
      </c>
      <c r="I218" s="12">
        <v>0.94620000000000004</v>
      </c>
      <c r="J218" s="12">
        <v>6.6959</v>
      </c>
    </row>
    <row r="219" spans="1:10" x14ac:dyDescent="0.25">
      <c r="A219" s="11">
        <v>41222</v>
      </c>
      <c r="B219" s="12">
        <v>8.7024000000000008</v>
      </c>
      <c r="C219" s="12">
        <v>6.2450000000000001</v>
      </c>
      <c r="D219" s="13">
        <v>54.61</v>
      </c>
      <c r="E219" s="12">
        <v>79.459999999999994</v>
      </c>
      <c r="F219" s="12">
        <v>13.176299999999999</v>
      </c>
      <c r="G219" s="14">
        <v>0.78647267007471489</v>
      </c>
      <c r="H219" s="14">
        <v>0.62845651080945197</v>
      </c>
      <c r="I219" s="12">
        <v>0.94830000000000003</v>
      </c>
      <c r="J219" s="12">
        <v>6.7348999999999997</v>
      </c>
    </row>
    <row r="220" spans="1:10" x14ac:dyDescent="0.25">
      <c r="A220" s="11">
        <v>41226</v>
      </c>
      <c r="B220" s="12">
        <v>8.7775999999999996</v>
      </c>
      <c r="C220" s="12">
        <v>6.226</v>
      </c>
      <c r="D220" s="13">
        <v>54.82</v>
      </c>
      <c r="E220" s="12">
        <v>79.42</v>
      </c>
      <c r="F220" s="12">
        <v>13.220599999999999</v>
      </c>
      <c r="G220" s="14">
        <v>0.78641082101289705</v>
      </c>
      <c r="H220" s="14">
        <v>0.62952470884482215</v>
      </c>
      <c r="I220" s="12">
        <v>0.94699999999999995</v>
      </c>
      <c r="J220" s="12">
        <v>6.7779999999999996</v>
      </c>
    </row>
    <row r="221" spans="1:10" x14ac:dyDescent="0.25">
      <c r="A221" s="11">
        <v>41227</v>
      </c>
      <c r="B221" s="12">
        <v>8.8904999999999994</v>
      </c>
      <c r="C221" s="12">
        <v>6.2249999999999996</v>
      </c>
      <c r="D221" s="13">
        <v>54.87</v>
      </c>
      <c r="E221" s="12">
        <v>80.2</v>
      </c>
      <c r="F221" s="12">
        <v>13.2225</v>
      </c>
      <c r="G221" s="14">
        <v>0.78492935635792782</v>
      </c>
      <c r="H221" s="14">
        <v>0.63095463436178945</v>
      </c>
      <c r="I221" s="12">
        <v>0.94499999999999995</v>
      </c>
      <c r="J221" s="12">
        <v>6.7801999999999998</v>
      </c>
    </row>
    <row r="222" spans="1:10" x14ac:dyDescent="0.25">
      <c r="A222" s="11">
        <v>41228</v>
      </c>
      <c r="B222" s="12">
        <v>8.9245000000000001</v>
      </c>
      <c r="C222" s="12">
        <v>6.2328999999999999</v>
      </c>
      <c r="D222" s="13">
        <v>54.65</v>
      </c>
      <c r="E222" s="12">
        <v>81.16</v>
      </c>
      <c r="F222" s="12">
        <v>13.2531</v>
      </c>
      <c r="G222" s="14">
        <v>0.7822889775483064</v>
      </c>
      <c r="H222" s="14">
        <v>0.63031831074692724</v>
      </c>
      <c r="I222" s="12">
        <v>0.94179999999999997</v>
      </c>
      <c r="J222" s="12">
        <v>6.7557</v>
      </c>
    </row>
    <row r="223" spans="1:10" x14ac:dyDescent="0.25">
      <c r="A223" s="11">
        <v>41229</v>
      </c>
      <c r="B223" s="12">
        <v>8.8703000000000003</v>
      </c>
      <c r="C223" s="12">
        <v>6.2354000000000003</v>
      </c>
      <c r="D223" s="13">
        <v>55.16</v>
      </c>
      <c r="E223" s="12">
        <v>81.28</v>
      </c>
      <c r="F223" s="12">
        <v>13.1831</v>
      </c>
      <c r="G223" s="14">
        <v>0.78647267007471489</v>
      </c>
      <c r="H223" s="14">
        <v>0.63027858313374507</v>
      </c>
      <c r="I223" s="12">
        <v>0.94720000000000004</v>
      </c>
      <c r="J223" s="12">
        <v>6.8018999999999998</v>
      </c>
    </row>
    <row r="224" spans="1:10" x14ac:dyDescent="0.25">
      <c r="A224" s="11">
        <v>41232</v>
      </c>
      <c r="B224" s="12">
        <v>8.8183000000000007</v>
      </c>
      <c r="C224" s="12">
        <v>6.2343000000000002</v>
      </c>
      <c r="D224" s="13">
        <v>55.05</v>
      </c>
      <c r="E224" s="12">
        <v>81.180000000000007</v>
      </c>
      <c r="F224" s="12">
        <v>13.0601</v>
      </c>
      <c r="G224" s="14">
        <v>0.78088396064344845</v>
      </c>
      <c r="H224" s="14">
        <v>0.62861453356801611</v>
      </c>
      <c r="I224" s="12">
        <v>0.94040000000000001</v>
      </c>
      <c r="J224" s="12">
        <v>6.7388000000000003</v>
      </c>
    </row>
    <row r="225" spans="1:10" x14ac:dyDescent="0.25">
      <c r="A225" s="11">
        <v>41233</v>
      </c>
      <c r="B225" s="12">
        <v>8.8538999999999994</v>
      </c>
      <c r="C225" s="12">
        <v>6.2324000000000002</v>
      </c>
      <c r="D225" s="13">
        <v>55.1</v>
      </c>
      <c r="E225" s="12">
        <v>81.72</v>
      </c>
      <c r="F225" s="12">
        <v>13.0145</v>
      </c>
      <c r="G225" s="14">
        <v>0.78039644139222719</v>
      </c>
      <c r="H225" s="14">
        <v>0.62786463238525769</v>
      </c>
      <c r="I225" s="12">
        <v>0.94030000000000002</v>
      </c>
      <c r="J225" s="12">
        <v>6.7695999999999996</v>
      </c>
    </row>
    <row r="226" spans="1:10" x14ac:dyDescent="0.25">
      <c r="A226" s="11">
        <v>41234</v>
      </c>
      <c r="B226" s="12">
        <v>8.9690999999999992</v>
      </c>
      <c r="C226" s="12">
        <v>6.23</v>
      </c>
      <c r="D226" s="13">
        <v>55.14</v>
      </c>
      <c r="E226" s="12">
        <v>82.36</v>
      </c>
      <c r="F226" s="12">
        <v>13.05</v>
      </c>
      <c r="G226" s="14">
        <v>0.78027465667915097</v>
      </c>
      <c r="H226" s="14">
        <v>0.6275100401606426</v>
      </c>
      <c r="I226" s="12">
        <v>0.93940000000000001</v>
      </c>
      <c r="J226" s="12">
        <v>6.7356999999999996</v>
      </c>
    </row>
    <row r="227" spans="1:10" x14ac:dyDescent="0.25">
      <c r="A227" s="11">
        <v>41236</v>
      </c>
      <c r="B227" s="12">
        <v>8.8699999999999992</v>
      </c>
      <c r="C227" s="12">
        <v>6.2275</v>
      </c>
      <c r="D227" s="13">
        <v>55.44</v>
      </c>
      <c r="E227" s="12">
        <v>82.34</v>
      </c>
      <c r="F227" s="12">
        <v>12.982200000000001</v>
      </c>
      <c r="G227" s="14">
        <v>0.7716644802839725</v>
      </c>
      <c r="H227" s="14">
        <v>0.62375249500998009</v>
      </c>
      <c r="I227" s="12">
        <v>0.92959999999999998</v>
      </c>
      <c r="J227" s="12">
        <v>6.6287000000000003</v>
      </c>
    </row>
    <row r="228" spans="1:10" x14ac:dyDescent="0.25">
      <c r="A228" s="11">
        <v>41239</v>
      </c>
      <c r="B228" s="12">
        <v>8.8640000000000008</v>
      </c>
      <c r="C228" s="12">
        <v>6.2252999999999998</v>
      </c>
      <c r="D228" s="13">
        <v>55.63</v>
      </c>
      <c r="E228" s="12">
        <v>82.11</v>
      </c>
      <c r="F228" s="12">
        <v>13.0055</v>
      </c>
      <c r="G228" s="14">
        <v>0.77124787906833259</v>
      </c>
      <c r="H228" s="14">
        <v>0.62445360309728992</v>
      </c>
      <c r="I228" s="12">
        <v>0.9284</v>
      </c>
      <c r="J228" s="12">
        <v>6.6092000000000004</v>
      </c>
    </row>
    <row r="229" spans="1:10" x14ac:dyDescent="0.25">
      <c r="A229" s="11">
        <v>41240</v>
      </c>
      <c r="B229" s="12">
        <v>8.8269000000000002</v>
      </c>
      <c r="C229" s="12">
        <v>6.2221000000000002</v>
      </c>
      <c r="D229" s="13">
        <v>55.35</v>
      </c>
      <c r="E229" s="12">
        <v>82.23</v>
      </c>
      <c r="F229" s="12">
        <v>12.976599999999999</v>
      </c>
      <c r="G229" s="14">
        <v>0.77279752704791338</v>
      </c>
      <c r="H229" s="14">
        <v>0.62390816071874222</v>
      </c>
      <c r="I229" s="12">
        <v>0.93100000000000005</v>
      </c>
      <c r="J229" s="12">
        <v>6.6787000000000001</v>
      </c>
    </row>
    <row r="230" spans="1:10" x14ac:dyDescent="0.25">
      <c r="A230" s="11">
        <v>41241</v>
      </c>
      <c r="B230" s="12">
        <v>8.8245000000000005</v>
      </c>
      <c r="C230" s="12">
        <v>6.2272999999999996</v>
      </c>
      <c r="D230" s="13">
        <v>55.7</v>
      </c>
      <c r="E230" s="12">
        <v>81.84</v>
      </c>
      <c r="F230" s="12">
        <v>13.0273</v>
      </c>
      <c r="G230" s="14">
        <v>0.77381412984601095</v>
      </c>
      <c r="H230" s="14">
        <v>0.62511720947677696</v>
      </c>
      <c r="I230" s="12">
        <v>0.93130000000000002</v>
      </c>
      <c r="J230" s="12">
        <v>6.6604000000000001</v>
      </c>
    </row>
    <row r="231" spans="1:10" x14ac:dyDescent="0.25">
      <c r="A231" s="11">
        <v>41242</v>
      </c>
      <c r="B231" s="12">
        <v>8.7916000000000007</v>
      </c>
      <c r="C231" s="12">
        <v>6.2281000000000004</v>
      </c>
      <c r="D231" s="13">
        <v>54.71</v>
      </c>
      <c r="E231" s="12">
        <v>82.06</v>
      </c>
      <c r="F231" s="12">
        <v>12.977499999999999</v>
      </c>
      <c r="G231" s="14">
        <v>0.77202192542268211</v>
      </c>
      <c r="H231" s="14">
        <v>0.62398602271309123</v>
      </c>
      <c r="I231" s="12">
        <v>0.92930000000000001</v>
      </c>
      <c r="J231" s="12">
        <v>6.6779999999999999</v>
      </c>
    </row>
    <row r="232" spans="1:10" x14ac:dyDescent="0.25">
      <c r="A232" s="11">
        <v>41243</v>
      </c>
      <c r="B232" s="12">
        <v>8.8815000000000008</v>
      </c>
      <c r="C232" s="12">
        <v>6.2264999999999997</v>
      </c>
      <c r="D232" s="13">
        <v>54.26</v>
      </c>
      <c r="E232" s="12">
        <v>82.54</v>
      </c>
      <c r="F232" s="12">
        <v>12.9171</v>
      </c>
      <c r="G232" s="14">
        <v>0.76863950807071491</v>
      </c>
      <c r="H232" s="14">
        <v>0.62394708928682852</v>
      </c>
      <c r="I232" s="12">
        <v>0.9264</v>
      </c>
      <c r="J232" s="12">
        <v>6.6593999999999998</v>
      </c>
    </row>
    <row r="233" spans="1:10" x14ac:dyDescent="0.25">
      <c r="A233" s="11">
        <v>41246</v>
      </c>
      <c r="B233" s="12">
        <v>8.8489000000000004</v>
      </c>
      <c r="C233" s="12">
        <v>6.2276999999999996</v>
      </c>
      <c r="D233" s="13">
        <v>54.66</v>
      </c>
      <c r="E233" s="12">
        <v>82.24</v>
      </c>
      <c r="F233" s="12">
        <v>12.9255</v>
      </c>
      <c r="G233" s="14">
        <v>0.76534517067197305</v>
      </c>
      <c r="H233" s="14">
        <v>0.62096373571783403</v>
      </c>
      <c r="I233" s="12">
        <v>0.92500000000000004</v>
      </c>
      <c r="J233" s="12">
        <v>6.6249000000000002</v>
      </c>
    </row>
    <row r="234" spans="1:10" x14ac:dyDescent="0.25">
      <c r="A234" s="11">
        <v>41247</v>
      </c>
      <c r="B234" s="12">
        <v>8.8007000000000009</v>
      </c>
      <c r="C234" s="12">
        <v>6.2253999999999996</v>
      </c>
      <c r="D234" s="13">
        <v>54.73</v>
      </c>
      <c r="E234" s="12">
        <v>81.86</v>
      </c>
      <c r="F234" s="12">
        <v>12.9596</v>
      </c>
      <c r="G234" s="14">
        <v>0.76446754835257236</v>
      </c>
      <c r="H234" s="14">
        <v>0.62123377026775184</v>
      </c>
      <c r="I234" s="12">
        <v>0.92720000000000002</v>
      </c>
      <c r="J234" s="12">
        <v>6.6007999999999996</v>
      </c>
    </row>
    <row r="235" spans="1:10" x14ac:dyDescent="0.25">
      <c r="A235" s="11">
        <v>41248</v>
      </c>
      <c r="B235" s="12">
        <v>8.7624999999999993</v>
      </c>
      <c r="C235" s="12">
        <v>6.2251000000000003</v>
      </c>
      <c r="D235" s="13">
        <v>54.46</v>
      </c>
      <c r="E235" s="12">
        <v>82.4</v>
      </c>
      <c r="F235" s="12">
        <v>12.926</v>
      </c>
      <c r="G235" s="14">
        <v>0.76470138410950517</v>
      </c>
      <c r="H235" s="14">
        <v>0.62104086448888329</v>
      </c>
      <c r="I235" s="12">
        <v>0.92620000000000002</v>
      </c>
      <c r="J235" s="12">
        <v>6.5898000000000003</v>
      </c>
    </row>
    <row r="236" spans="1:10" x14ac:dyDescent="0.25">
      <c r="A236" s="11">
        <v>41249</v>
      </c>
      <c r="B236" s="12">
        <v>8.6690000000000005</v>
      </c>
      <c r="C236" s="12">
        <v>6.2282000000000002</v>
      </c>
      <c r="D236" s="13">
        <v>54.31</v>
      </c>
      <c r="E236" s="12">
        <v>82.29</v>
      </c>
      <c r="F236" s="12">
        <v>12.9076</v>
      </c>
      <c r="G236" s="14">
        <v>0.77112893275755712</v>
      </c>
      <c r="H236" s="14">
        <v>0.62243246607743064</v>
      </c>
      <c r="I236" s="12">
        <v>0.93300000000000005</v>
      </c>
      <c r="J236" s="12">
        <v>6.6380999999999997</v>
      </c>
    </row>
    <row r="237" spans="1:10" x14ac:dyDescent="0.25">
      <c r="A237" s="11">
        <v>41250</v>
      </c>
      <c r="B237" s="12">
        <v>8.6560000000000006</v>
      </c>
      <c r="C237" s="12">
        <v>6.2298999999999998</v>
      </c>
      <c r="D237" s="13">
        <v>54.35</v>
      </c>
      <c r="E237" s="12">
        <v>82.37</v>
      </c>
      <c r="F237" s="12">
        <v>12.850300000000001</v>
      </c>
      <c r="G237" s="14">
        <v>0.77267810230258072</v>
      </c>
      <c r="H237" s="14">
        <v>0.62379140415445078</v>
      </c>
      <c r="I237" s="12">
        <v>0.93330000000000002</v>
      </c>
      <c r="J237" s="12">
        <v>6.6651999999999996</v>
      </c>
    </row>
    <row r="238" spans="1:10" x14ac:dyDescent="0.25">
      <c r="A238" s="11">
        <v>41253</v>
      </c>
      <c r="B238" s="12">
        <v>8.6784999999999997</v>
      </c>
      <c r="C238" s="12">
        <v>6.2295999999999996</v>
      </c>
      <c r="D238" s="13">
        <v>54.42</v>
      </c>
      <c r="E238" s="12">
        <v>82.37</v>
      </c>
      <c r="F238" s="12">
        <v>12.7982</v>
      </c>
      <c r="G238" s="14">
        <v>0.77339520494972935</v>
      </c>
      <c r="H238" s="14">
        <v>0.62235499128703009</v>
      </c>
      <c r="I238" s="12">
        <v>0.93300000000000005</v>
      </c>
      <c r="J238" s="12">
        <v>6.6920000000000002</v>
      </c>
    </row>
    <row r="239" spans="1:10" x14ac:dyDescent="0.25">
      <c r="A239" s="11">
        <v>41254</v>
      </c>
      <c r="B239" s="12">
        <v>8.6654999999999998</v>
      </c>
      <c r="C239" s="12">
        <v>6.2460000000000004</v>
      </c>
      <c r="D239" s="13">
        <v>54.31</v>
      </c>
      <c r="E239" s="12">
        <v>82.42</v>
      </c>
      <c r="F239" s="12">
        <v>12.7516</v>
      </c>
      <c r="G239" s="14">
        <v>0.76970443349753703</v>
      </c>
      <c r="H239" s="14">
        <v>0.62100229770850146</v>
      </c>
      <c r="I239" s="12">
        <v>0.93330000000000002</v>
      </c>
      <c r="J239" s="12">
        <v>6.6407999999999996</v>
      </c>
    </row>
    <row r="240" spans="1:10" x14ac:dyDescent="0.25">
      <c r="A240" s="11">
        <v>41255</v>
      </c>
      <c r="B240" s="12">
        <v>8.6578999999999997</v>
      </c>
      <c r="C240" s="12">
        <v>6.2502000000000004</v>
      </c>
      <c r="D240" s="13">
        <v>54.23</v>
      </c>
      <c r="E240" s="12">
        <v>83.1</v>
      </c>
      <c r="F240" s="12">
        <v>12.7332</v>
      </c>
      <c r="G240" s="14">
        <v>0.76698880196349128</v>
      </c>
      <c r="H240" s="14">
        <v>0.61988594098685845</v>
      </c>
      <c r="I240" s="12">
        <v>0.92859999999999998</v>
      </c>
      <c r="J240" s="12">
        <v>6.6609999999999996</v>
      </c>
    </row>
    <row r="241" spans="1:10" x14ac:dyDescent="0.25">
      <c r="A241" s="11">
        <v>41256</v>
      </c>
      <c r="B241" s="12">
        <v>8.6579999999999995</v>
      </c>
      <c r="C241" s="12">
        <v>6.2316000000000003</v>
      </c>
      <c r="D241" s="13">
        <v>54.36</v>
      </c>
      <c r="E241" s="12">
        <v>83.54</v>
      </c>
      <c r="F241" s="12">
        <v>12.8003</v>
      </c>
      <c r="G241" s="14">
        <v>0.76470138410950517</v>
      </c>
      <c r="H241" s="14">
        <v>0.61996280223186606</v>
      </c>
      <c r="I241" s="12">
        <v>0.92430000000000001</v>
      </c>
      <c r="J241" s="12">
        <v>6.6669999999999998</v>
      </c>
    </row>
    <row r="242" spans="1:10" x14ac:dyDescent="0.25">
      <c r="A242" s="11">
        <v>41257</v>
      </c>
      <c r="B242" s="12">
        <v>8.6256000000000004</v>
      </c>
      <c r="C242" s="12">
        <v>6.2409999999999997</v>
      </c>
      <c r="D242" s="13">
        <v>54.49</v>
      </c>
      <c r="E242" s="12">
        <v>83.52</v>
      </c>
      <c r="F242" s="12">
        <v>12.776</v>
      </c>
      <c r="G242" s="14">
        <v>0.76138267093040968</v>
      </c>
      <c r="H242" s="14">
        <v>0.61961707664663246</v>
      </c>
      <c r="I242" s="12">
        <v>0.91959999999999997</v>
      </c>
      <c r="J242" s="12">
        <v>6.6715999999999998</v>
      </c>
    </row>
    <row r="243" spans="1:10" x14ac:dyDescent="0.25">
      <c r="A243" s="11">
        <v>41260</v>
      </c>
      <c r="B243" s="12">
        <v>8.5455000000000005</v>
      </c>
      <c r="C243" s="12">
        <v>6.2359999999999998</v>
      </c>
      <c r="D243" s="13">
        <v>54.68</v>
      </c>
      <c r="E243" s="12">
        <v>83.7</v>
      </c>
      <c r="F243" s="12">
        <v>12.7537</v>
      </c>
      <c r="G243" s="14">
        <v>0.75935910091882453</v>
      </c>
      <c r="H243" s="14">
        <v>0.61716965993951733</v>
      </c>
      <c r="I243" s="12">
        <v>0.91739999999999999</v>
      </c>
      <c r="J243" s="12">
        <v>6.6412000000000004</v>
      </c>
    </row>
    <row r="244" spans="1:10" x14ac:dyDescent="0.25">
      <c r="A244" s="11">
        <v>41261</v>
      </c>
      <c r="B244" s="12">
        <v>8.5001999999999995</v>
      </c>
      <c r="C244" s="12">
        <v>6.2321999999999997</v>
      </c>
      <c r="D244" s="13">
        <v>54.91</v>
      </c>
      <c r="E244" s="12">
        <v>84</v>
      </c>
      <c r="F244" s="12">
        <v>12.7202</v>
      </c>
      <c r="G244" s="14">
        <v>0.7562008469449486</v>
      </c>
      <c r="H244" s="14">
        <v>0.61515748031496065</v>
      </c>
      <c r="I244" s="12">
        <v>0.91300000000000003</v>
      </c>
      <c r="J244" s="12">
        <v>6.5953999999999997</v>
      </c>
    </row>
    <row r="245" spans="1:10" x14ac:dyDescent="0.25">
      <c r="A245" s="11">
        <v>41262</v>
      </c>
      <c r="B245" s="12">
        <v>8.4837000000000007</v>
      </c>
      <c r="C245" s="12">
        <v>6.2293000000000003</v>
      </c>
      <c r="D245" s="13">
        <v>54.67</v>
      </c>
      <c r="E245" s="12">
        <v>84.32</v>
      </c>
      <c r="F245" s="12">
        <v>12.731</v>
      </c>
      <c r="G245" s="14">
        <v>0.75414781297134237</v>
      </c>
      <c r="H245" s="14">
        <v>0.61443932411674351</v>
      </c>
      <c r="I245" s="12">
        <v>0.91149999999999998</v>
      </c>
      <c r="J245" s="12">
        <v>6.5457000000000001</v>
      </c>
    </row>
    <row r="246" spans="1:10" x14ac:dyDescent="0.25">
      <c r="A246" s="11">
        <v>41263</v>
      </c>
      <c r="B246" s="12">
        <v>8.5024999999999995</v>
      </c>
      <c r="C246" s="12">
        <v>6.2297000000000002</v>
      </c>
      <c r="D246" s="13">
        <v>54.92</v>
      </c>
      <c r="E246" s="12">
        <v>84.33</v>
      </c>
      <c r="F246" s="12">
        <v>12.778</v>
      </c>
      <c r="G246" s="14">
        <v>0.7562008469449486</v>
      </c>
      <c r="H246" s="14">
        <v>0.61470371281042535</v>
      </c>
      <c r="I246" s="12">
        <v>0.91300000000000003</v>
      </c>
      <c r="J246" s="12">
        <v>6.5130999999999997</v>
      </c>
    </row>
    <row r="247" spans="1:10" x14ac:dyDescent="0.25">
      <c r="A247" s="11">
        <v>41264</v>
      </c>
      <c r="B247" s="12">
        <v>8.5670000000000002</v>
      </c>
      <c r="C247" s="12">
        <v>6.2283999999999997</v>
      </c>
      <c r="D247" s="13">
        <v>55.06</v>
      </c>
      <c r="E247" s="12">
        <v>84.1</v>
      </c>
      <c r="F247" s="12">
        <v>12.9322</v>
      </c>
      <c r="G247" s="14">
        <v>0.75953212820902327</v>
      </c>
      <c r="H247" s="14">
        <v>0.61854394754747322</v>
      </c>
      <c r="I247" s="12">
        <v>0.91720000000000002</v>
      </c>
      <c r="J247" s="12">
        <v>6.5336999999999996</v>
      </c>
    </row>
    <row r="248" spans="1:10" x14ac:dyDescent="0.25">
      <c r="A248" s="11">
        <v>41267</v>
      </c>
      <c r="B248" s="12">
        <v>8.5810999999999993</v>
      </c>
      <c r="C248" s="12">
        <v>6.2335000000000003</v>
      </c>
      <c r="D248" s="13">
        <v>54.95</v>
      </c>
      <c r="E248" s="12">
        <v>84.81</v>
      </c>
      <c r="F248" s="12">
        <v>12.9848</v>
      </c>
      <c r="G248" s="14">
        <v>0.758782912208817</v>
      </c>
      <c r="H248" s="14">
        <v>0.62061689319183266</v>
      </c>
      <c r="I248" s="12">
        <v>0.91610000000000003</v>
      </c>
      <c r="J248" s="12">
        <v>6.5556999999999999</v>
      </c>
    </row>
    <row r="249" spans="1:10" x14ac:dyDescent="0.25">
      <c r="A249" s="11">
        <v>41269</v>
      </c>
      <c r="B249" s="12">
        <v>8.5649999999999995</v>
      </c>
      <c r="C249" s="12">
        <v>6.2351000000000001</v>
      </c>
      <c r="D249" s="13">
        <v>54.86</v>
      </c>
      <c r="E249" s="12">
        <v>85.62</v>
      </c>
      <c r="F249" s="12">
        <v>13.01</v>
      </c>
      <c r="G249" s="14">
        <v>0.75597218022376778</v>
      </c>
      <c r="H249" s="14">
        <v>0.62042437026926422</v>
      </c>
      <c r="I249" s="12">
        <v>0.91279999999999994</v>
      </c>
      <c r="J249" s="12">
        <v>6.5091999999999999</v>
      </c>
    </row>
    <row r="250" spans="1:10" x14ac:dyDescent="0.25">
      <c r="A250" s="11">
        <v>41270</v>
      </c>
      <c r="B250" s="12">
        <v>8.5030999999999999</v>
      </c>
      <c r="C250" s="12">
        <v>6.2358000000000002</v>
      </c>
      <c r="D250" s="13">
        <v>54.94</v>
      </c>
      <c r="E250" s="12">
        <v>86.06</v>
      </c>
      <c r="F250" s="12">
        <v>13.012499999999999</v>
      </c>
      <c r="G250" s="14">
        <v>0.75597218022376778</v>
      </c>
      <c r="H250" s="14">
        <v>0.62088662610207379</v>
      </c>
      <c r="I250" s="12">
        <v>0.91379999999999995</v>
      </c>
      <c r="J250" s="12">
        <v>6.5091000000000001</v>
      </c>
    </row>
    <row r="251" spans="1:10" x14ac:dyDescent="0.25">
      <c r="A251" s="11">
        <v>41271</v>
      </c>
      <c r="B251" s="12">
        <v>8.4770000000000003</v>
      </c>
      <c r="C251" s="12">
        <v>6.2314999999999996</v>
      </c>
      <c r="D251" s="13">
        <v>54.77</v>
      </c>
      <c r="E251" s="12">
        <v>86.12</v>
      </c>
      <c r="F251" s="12">
        <v>12.988</v>
      </c>
      <c r="G251" s="14">
        <v>0.75642965204236001</v>
      </c>
      <c r="H251" s="14">
        <v>0.6189267809618122</v>
      </c>
      <c r="I251" s="12">
        <v>0.91300000000000003</v>
      </c>
      <c r="J251" s="12">
        <v>6.5099</v>
      </c>
    </row>
    <row r="252" spans="1:10" x14ac:dyDescent="0.25">
      <c r="A252" s="11">
        <v>41274</v>
      </c>
      <c r="B252" s="12">
        <v>8.4845000000000006</v>
      </c>
      <c r="C252" s="12">
        <v>6.2301000000000002</v>
      </c>
      <c r="D252" s="13">
        <v>54.86</v>
      </c>
      <c r="E252" s="12">
        <v>86.64</v>
      </c>
      <c r="F252" s="12">
        <v>12.9635</v>
      </c>
      <c r="G252" s="14">
        <v>0.75838010010617318</v>
      </c>
      <c r="H252" s="14">
        <v>0.61493051285204769</v>
      </c>
      <c r="I252" s="12">
        <v>0.91549999999999998</v>
      </c>
      <c r="J252" s="12">
        <v>6.5073999999999996</v>
      </c>
    </row>
    <row r="253" spans="1:10" x14ac:dyDescent="0.25">
      <c r="A253" s="11">
        <v>41276</v>
      </c>
      <c r="B253" s="12">
        <v>8.4926999999999992</v>
      </c>
      <c r="C253" s="12">
        <v>6.2301000000000002</v>
      </c>
      <c r="D253" s="13">
        <v>54.23</v>
      </c>
      <c r="E253" s="12">
        <v>87.1</v>
      </c>
      <c r="F253" s="12">
        <v>12.76</v>
      </c>
      <c r="G253" s="14">
        <v>0.75786282682834416</v>
      </c>
      <c r="H253" s="14">
        <v>0.61519532451553371</v>
      </c>
      <c r="I253" s="12">
        <v>0.91659999999999997</v>
      </c>
      <c r="J253" s="12">
        <v>6.4851000000000001</v>
      </c>
    </row>
    <row r="254" spans="1:10" x14ac:dyDescent="0.25">
      <c r="A254" s="11">
        <v>41277</v>
      </c>
      <c r="B254" s="12">
        <v>8.5519999999999996</v>
      </c>
      <c r="C254" s="12">
        <v>6.2301000000000002</v>
      </c>
      <c r="D254" s="13">
        <v>54.46</v>
      </c>
      <c r="E254" s="12">
        <v>86.92</v>
      </c>
      <c r="F254" s="12">
        <v>12.745200000000001</v>
      </c>
      <c r="G254" s="14">
        <v>0.76277650648360029</v>
      </c>
      <c r="H254" s="14">
        <v>0.61915670856293725</v>
      </c>
      <c r="I254" s="12">
        <v>0.92220000000000002</v>
      </c>
      <c r="J254" s="12">
        <v>6.5060000000000002</v>
      </c>
    </row>
    <row r="255" spans="1:10" x14ac:dyDescent="0.25">
      <c r="A255" s="11">
        <v>41278</v>
      </c>
      <c r="B255" s="12">
        <v>8.593</v>
      </c>
      <c r="C255" s="12">
        <v>6.2302999999999997</v>
      </c>
      <c r="D255" s="13">
        <v>54.93</v>
      </c>
      <c r="E255" s="12">
        <v>88.14</v>
      </c>
      <c r="F255" s="12">
        <v>12.751300000000001</v>
      </c>
      <c r="G255" s="14">
        <v>0.76645972254158046</v>
      </c>
      <c r="H255" s="14">
        <v>0.62359690695934156</v>
      </c>
      <c r="I255" s="12">
        <v>0.92620000000000002</v>
      </c>
      <c r="J255" s="12">
        <v>6.5518000000000001</v>
      </c>
    </row>
    <row r="256" spans="1:10" x14ac:dyDescent="0.25">
      <c r="A256" s="11">
        <v>41281</v>
      </c>
      <c r="B256" s="12">
        <v>8.5751000000000008</v>
      </c>
      <c r="C256" s="12">
        <v>6.2294</v>
      </c>
      <c r="D256" s="13">
        <v>55.2</v>
      </c>
      <c r="E256" s="12">
        <v>87.68</v>
      </c>
      <c r="F256" s="12">
        <v>12.7728</v>
      </c>
      <c r="G256" s="14">
        <v>0.76341705473700283</v>
      </c>
      <c r="H256" s="14">
        <v>0.62189054726368154</v>
      </c>
      <c r="I256" s="12">
        <v>0.92269999999999996</v>
      </c>
      <c r="J256" s="12">
        <v>6.5080999999999998</v>
      </c>
    </row>
    <row r="257" spans="1:10" x14ac:dyDescent="0.25">
      <c r="A257" s="11">
        <v>41282</v>
      </c>
      <c r="B257" s="12">
        <v>8.5909999999999993</v>
      </c>
      <c r="C257" s="12">
        <v>6.2234999999999996</v>
      </c>
      <c r="D257" s="13">
        <v>55.02</v>
      </c>
      <c r="E257" s="12">
        <v>87.31</v>
      </c>
      <c r="F257" s="12">
        <v>12.789099999999999</v>
      </c>
      <c r="G257" s="14">
        <v>0.76522803795531069</v>
      </c>
      <c r="H257" s="14">
        <v>0.6234413965087281</v>
      </c>
      <c r="I257" s="12">
        <v>0.92500000000000004</v>
      </c>
      <c r="J257" s="12">
        <v>6.5490000000000004</v>
      </c>
    </row>
    <row r="258" spans="1:10" x14ac:dyDescent="0.25">
      <c r="A258" s="11">
        <v>41283</v>
      </c>
      <c r="B258" s="12">
        <v>8.5800999999999998</v>
      </c>
      <c r="C258" s="12">
        <v>6.226</v>
      </c>
      <c r="D258" s="13">
        <v>54.79</v>
      </c>
      <c r="E258" s="12">
        <v>87.9</v>
      </c>
      <c r="F258" s="12">
        <v>12.746</v>
      </c>
      <c r="G258" s="14">
        <v>0.76464291176020793</v>
      </c>
      <c r="H258" s="14">
        <v>0.62406390414378432</v>
      </c>
      <c r="I258" s="12">
        <v>0.9244</v>
      </c>
      <c r="J258" s="12">
        <v>6.5568</v>
      </c>
    </row>
    <row r="259" spans="1:10" x14ac:dyDescent="0.25">
      <c r="A259" s="11">
        <v>41284</v>
      </c>
      <c r="B259" s="12">
        <v>8.6250999999999998</v>
      </c>
      <c r="C259" s="12">
        <v>6.2229999999999999</v>
      </c>
      <c r="D259" s="13">
        <v>54.49</v>
      </c>
      <c r="E259" s="12">
        <v>88.16</v>
      </c>
      <c r="F259" s="12">
        <v>12.645200000000001</v>
      </c>
      <c r="G259" s="14">
        <v>0.75642965204236001</v>
      </c>
      <c r="H259" s="14">
        <v>0.62015503875968991</v>
      </c>
      <c r="I259" s="12">
        <v>0.91620000000000001</v>
      </c>
      <c r="J259" s="12">
        <v>6.5065999999999997</v>
      </c>
    </row>
    <row r="260" spans="1:10" x14ac:dyDescent="0.25">
      <c r="A260" s="11">
        <v>41285</v>
      </c>
      <c r="B260" s="12">
        <v>8.7363999999999997</v>
      </c>
      <c r="C260" s="12">
        <v>6.2156000000000002</v>
      </c>
      <c r="D260" s="13">
        <v>54.81</v>
      </c>
      <c r="E260" s="12">
        <v>89.22</v>
      </c>
      <c r="F260" s="12">
        <v>12.6591</v>
      </c>
      <c r="G260" s="14">
        <v>0.74889537931550965</v>
      </c>
      <c r="H260" s="14">
        <v>0.62003968253968256</v>
      </c>
      <c r="I260" s="12">
        <v>0.91200000000000003</v>
      </c>
      <c r="J260" s="12">
        <v>6.4660000000000002</v>
      </c>
    </row>
    <row r="261" spans="1:10" x14ac:dyDescent="0.25">
      <c r="A261" s="11">
        <v>41288</v>
      </c>
      <c r="B261" s="12">
        <v>8.7117000000000004</v>
      </c>
      <c r="C261" s="12">
        <v>6.2190000000000003</v>
      </c>
      <c r="D261" s="13">
        <v>54.5</v>
      </c>
      <c r="E261" s="12">
        <v>89.34</v>
      </c>
      <c r="F261" s="12">
        <v>12.636799999999999</v>
      </c>
      <c r="G261" s="14">
        <v>0.74799910240107714</v>
      </c>
      <c r="H261" s="14">
        <v>0.62200659326988872</v>
      </c>
      <c r="I261" s="12">
        <v>0.91739999999999999</v>
      </c>
      <c r="J261" s="12">
        <v>6.4452999999999996</v>
      </c>
    </row>
    <row r="262" spans="1:10" x14ac:dyDescent="0.25">
      <c r="A262" s="11">
        <v>41289</v>
      </c>
      <c r="B262" s="12">
        <v>8.8049999999999997</v>
      </c>
      <c r="C262" s="12">
        <v>6.2134</v>
      </c>
      <c r="D262" s="13">
        <v>54.58</v>
      </c>
      <c r="E262" s="12">
        <v>88.65</v>
      </c>
      <c r="F262" s="12">
        <v>12.6471</v>
      </c>
      <c r="G262" s="14">
        <v>0.74951281666916503</v>
      </c>
      <c r="H262" s="14">
        <v>0.62154266890422027</v>
      </c>
      <c r="I262" s="12">
        <v>0.92749999999999999</v>
      </c>
      <c r="J262" s="12">
        <v>6.4911000000000003</v>
      </c>
    </row>
    <row r="263" spans="1:10" x14ac:dyDescent="0.25">
      <c r="A263" s="11">
        <v>41290</v>
      </c>
      <c r="B263" s="12">
        <v>8.7815999999999992</v>
      </c>
      <c r="C263" s="12">
        <v>6.2160000000000002</v>
      </c>
      <c r="D263" s="13">
        <v>54.66</v>
      </c>
      <c r="E263" s="12">
        <v>88.64</v>
      </c>
      <c r="F263" s="12">
        <v>12.629099999999999</v>
      </c>
      <c r="G263" s="14">
        <v>0.75159714393085308</v>
      </c>
      <c r="H263" s="14">
        <v>0.62464863514273217</v>
      </c>
      <c r="I263" s="12">
        <v>0.93130000000000002</v>
      </c>
      <c r="J263" s="12">
        <v>6.5010000000000003</v>
      </c>
    </row>
    <row r="264" spans="1:10" x14ac:dyDescent="0.25">
      <c r="A264" s="11">
        <v>41291</v>
      </c>
      <c r="B264" s="12">
        <v>8.8064999999999998</v>
      </c>
      <c r="C264" s="12">
        <v>6.2157999999999998</v>
      </c>
      <c r="D264" s="13">
        <v>54.35</v>
      </c>
      <c r="E264" s="12">
        <v>89.41</v>
      </c>
      <c r="F264" s="12">
        <v>12.585699999999999</v>
      </c>
      <c r="G264" s="14">
        <v>0.74872716382150351</v>
      </c>
      <c r="H264" s="14">
        <v>0.62535176036520546</v>
      </c>
      <c r="I264" s="12">
        <v>0.93310000000000004</v>
      </c>
      <c r="J264" s="12">
        <v>6.4916</v>
      </c>
    </row>
    <row r="265" spans="1:10" x14ac:dyDescent="0.25">
      <c r="A265" s="11">
        <v>41292</v>
      </c>
      <c r="B265" s="12">
        <v>8.8855000000000004</v>
      </c>
      <c r="C265" s="12">
        <v>6.2152000000000003</v>
      </c>
      <c r="D265" s="13">
        <v>53.82</v>
      </c>
      <c r="E265" s="12">
        <v>89.9</v>
      </c>
      <c r="F265" s="12">
        <v>12.6568</v>
      </c>
      <c r="G265" s="14">
        <v>0.75171014056979624</v>
      </c>
      <c r="H265" s="14">
        <v>0.62988158226253466</v>
      </c>
      <c r="I265" s="12">
        <v>0.93459999999999999</v>
      </c>
      <c r="J265" s="12">
        <v>6.5328999999999997</v>
      </c>
    </row>
    <row r="266" spans="1:10" x14ac:dyDescent="0.25">
      <c r="A266" s="11">
        <v>41296</v>
      </c>
      <c r="B266" s="12">
        <v>8.8550000000000004</v>
      </c>
      <c r="C266" s="12">
        <v>6.2195999999999998</v>
      </c>
      <c r="D266" s="13">
        <v>53.72</v>
      </c>
      <c r="E266" s="12">
        <v>88.62</v>
      </c>
      <c r="F266" s="12">
        <v>12.6746</v>
      </c>
      <c r="G266" s="14">
        <v>0.75165363800360796</v>
      </c>
      <c r="H266" s="14">
        <v>0.63043752364140715</v>
      </c>
      <c r="I266" s="12">
        <v>0.92779999999999996</v>
      </c>
      <c r="J266" s="12">
        <v>6.5130999999999997</v>
      </c>
    </row>
    <row r="267" spans="1:10" x14ac:dyDescent="0.25">
      <c r="A267" s="11">
        <v>41297</v>
      </c>
      <c r="B267" s="12">
        <v>9.0251000000000001</v>
      </c>
      <c r="C267" s="12">
        <v>6.2178000000000004</v>
      </c>
      <c r="D267" s="13">
        <v>53.66</v>
      </c>
      <c r="E267" s="12">
        <v>88.44</v>
      </c>
      <c r="F267" s="12">
        <v>12.6587</v>
      </c>
      <c r="G267" s="14">
        <v>0.75142771265404273</v>
      </c>
      <c r="H267" s="14">
        <v>0.63099444724886422</v>
      </c>
      <c r="I267" s="12">
        <v>0.92949999999999999</v>
      </c>
      <c r="J267" s="12">
        <v>6.5316000000000001</v>
      </c>
    </row>
    <row r="268" spans="1:10" x14ac:dyDescent="0.25">
      <c r="A268" s="11">
        <v>41298</v>
      </c>
      <c r="B268" s="12">
        <v>9.0265000000000004</v>
      </c>
      <c r="C268" s="12">
        <v>6.2179000000000002</v>
      </c>
      <c r="D268" s="13">
        <v>53.67</v>
      </c>
      <c r="E268" s="12">
        <v>90.04</v>
      </c>
      <c r="F268" s="12">
        <v>12.620799999999999</v>
      </c>
      <c r="G268" s="14">
        <v>0.74749588877261175</v>
      </c>
      <c r="H268" s="14">
        <v>0.63335233390335044</v>
      </c>
      <c r="I268" s="12">
        <v>0.92879999999999996</v>
      </c>
      <c r="J268" s="12">
        <v>6.4894999999999996</v>
      </c>
    </row>
    <row r="269" spans="1:10" x14ac:dyDescent="0.25">
      <c r="A269" s="11">
        <v>41299</v>
      </c>
      <c r="B269" s="12">
        <v>8.9571000000000005</v>
      </c>
      <c r="C269" s="12">
        <v>6.2202999999999999</v>
      </c>
      <c r="D269" s="13">
        <v>53.78</v>
      </c>
      <c r="E269" s="12">
        <v>91.04</v>
      </c>
      <c r="F269" s="12">
        <v>12.699199999999999</v>
      </c>
      <c r="G269" s="14">
        <v>0.74316290130796681</v>
      </c>
      <c r="H269" s="14">
        <v>0.63295145262358377</v>
      </c>
      <c r="I269" s="12">
        <v>0.92520000000000002</v>
      </c>
      <c r="J269" s="12">
        <v>6.4602000000000004</v>
      </c>
    </row>
    <row r="270" spans="1:10" x14ac:dyDescent="0.25">
      <c r="A270" s="11">
        <v>41302</v>
      </c>
      <c r="B270" s="12">
        <v>9.1271000000000004</v>
      </c>
      <c r="C270" s="12">
        <v>6.2240000000000002</v>
      </c>
      <c r="D270" s="13">
        <v>53.97</v>
      </c>
      <c r="E270" s="12">
        <v>90.73</v>
      </c>
      <c r="F270" s="12">
        <v>12.7723</v>
      </c>
      <c r="G270" s="14">
        <v>0.74299725091017155</v>
      </c>
      <c r="H270" s="14">
        <v>0.63751115644523781</v>
      </c>
      <c r="I270" s="12">
        <v>0.92720000000000002</v>
      </c>
      <c r="J270" s="12">
        <v>6.4166999999999996</v>
      </c>
    </row>
    <row r="271" spans="1:10" x14ac:dyDescent="0.25">
      <c r="A271" s="11">
        <v>41303</v>
      </c>
      <c r="B271" s="12">
        <v>9.0259999999999998</v>
      </c>
      <c r="C271" s="12">
        <v>6.2259000000000002</v>
      </c>
      <c r="D271" s="13">
        <v>53.64</v>
      </c>
      <c r="E271" s="12">
        <v>90.65</v>
      </c>
      <c r="F271" s="12">
        <v>12.690099999999999</v>
      </c>
      <c r="G271" s="14">
        <v>0.74161969741916345</v>
      </c>
      <c r="H271" s="14">
        <v>0.63488032505872649</v>
      </c>
      <c r="I271" s="12">
        <v>0.92159999999999997</v>
      </c>
      <c r="J271" s="12">
        <v>6.3788999999999998</v>
      </c>
    </row>
    <row r="272" spans="1:10" x14ac:dyDescent="0.25">
      <c r="A272" s="11">
        <v>41304</v>
      </c>
      <c r="B272" s="12">
        <v>9.0486000000000004</v>
      </c>
      <c r="C272" s="12">
        <v>6.2203999999999997</v>
      </c>
      <c r="D272" s="13">
        <v>53.21</v>
      </c>
      <c r="E272" s="12">
        <v>91.05</v>
      </c>
      <c r="F272" s="12">
        <v>12.7491</v>
      </c>
      <c r="G272" s="14">
        <v>0.73724565025066346</v>
      </c>
      <c r="H272" s="14">
        <v>0.63319192047109485</v>
      </c>
      <c r="I272" s="12">
        <v>0.91239999999999999</v>
      </c>
      <c r="J272" s="12">
        <v>6.3475999999999999</v>
      </c>
    </row>
    <row r="273" spans="1:10" x14ac:dyDescent="0.25">
      <c r="A273" s="11">
        <v>41305</v>
      </c>
      <c r="B273" s="12">
        <v>8.952</v>
      </c>
      <c r="C273" s="12">
        <v>6.2186000000000003</v>
      </c>
      <c r="D273" s="13">
        <v>53.32</v>
      </c>
      <c r="E273" s="12">
        <v>91.28</v>
      </c>
      <c r="F273" s="12">
        <v>12.734400000000001</v>
      </c>
      <c r="G273" s="14">
        <v>0.73616018845700826</v>
      </c>
      <c r="H273" s="14">
        <v>0.63067608476286585</v>
      </c>
      <c r="I273" s="12">
        <v>0.9093</v>
      </c>
      <c r="J273" s="12">
        <v>6.3532999999999999</v>
      </c>
    </row>
    <row r="274" spans="1:10" x14ac:dyDescent="0.25">
      <c r="A274" s="11">
        <v>41306</v>
      </c>
      <c r="B274" s="12">
        <v>8.8384999999999998</v>
      </c>
      <c r="C274" s="12">
        <v>6.2264999999999997</v>
      </c>
      <c r="D274" s="13">
        <v>53.16</v>
      </c>
      <c r="E274" s="12">
        <v>92.54</v>
      </c>
      <c r="F274" s="12">
        <v>12.6356</v>
      </c>
      <c r="G274" s="14">
        <v>0.73035349108968739</v>
      </c>
      <c r="H274" s="14">
        <v>0.63516260162601623</v>
      </c>
      <c r="I274" s="12">
        <v>0.90300000000000002</v>
      </c>
      <c r="J274" s="12">
        <v>6.2904</v>
      </c>
    </row>
    <row r="275" spans="1:10" x14ac:dyDescent="0.25">
      <c r="A275" s="11">
        <v>41309</v>
      </c>
      <c r="B275" s="12">
        <v>8.9280000000000008</v>
      </c>
      <c r="C275" s="12">
        <v>6.2325999999999997</v>
      </c>
      <c r="D275" s="13">
        <v>53.24</v>
      </c>
      <c r="E275" s="12">
        <v>92.57</v>
      </c>
      <c r="F275" s="12">
        <v>12.71</v>
      </c>
      <c r="G275" s="14">
        <v>0.7392622163081245</v>
      </c>
      <c r="H275" s="14">
        <v>0.63544512931308372</v>
      </c>
      <c r="I275" s="12">
        <v>0.90869999999999995</v>
      </c>
      <c r="J275" s="12">
        <v>6.3201000000000001</v>
      </c>
    </row>
    <row r="276" spans="1:10" x14ac:dyDescent="0.25">
      <c r="A276" s="11">
        <v>41310</v>
      </c>
      <c r="B276" s="12">
        <v>8.8465000000000007</v>
      </c>
      <c r="C276" s="12">
        <v>6.2291999999999996</v>
      </c>
      <c r="D276" s="13">
        <v>52.99</v>
      </c>
      <c r="E276" s="12">
        <v>93.34</v>
      </c>
      <c r="F276" s="12">
        <v>12.625999999999999</v>
      </c>
      <c r="G276" s="14">
        <v>0.73697398481833587</v>
      </c>
      <c r="H276" s="14">
        <v>0.63889598773319711</v>
      </c>
      <c r="I276" s="12">
        <v>0.90839999999999999</v>
      </c>
      <c r="J276" s="12">
        <v>6.3335999999999997</v>
      </c>
    </row>
    <row r="277" spans="1:10" x14ac:dyDescent="0.25">
      <c r="A277" s="11">
        <v>41311</v>
      </c>
      <c r="B277" s="12">
        <v>8.9014000000000006</v>
      </c>
      <c r="C277" s="12">
        <v>6.2314999999999996</v>
      </c>
      <c r="D277" s="13">
        <v>53.07</v>
      </c>
      <c r="E277" s="12">
        <v>93.56</v>
      </c>
      <c r="F277" s="12">
        <v>12.6731</v>
      </c>
      <c r="G277" s="14">
        <v>0.73920756948551158</v>
      </c>
      <c r="H277" s="14">
        <v>0.63877355477483233</v>
      </c>
      <c r="I277" s="12">
        <v>0.91</v>
      </c>
      <c r="J277" s="12">
        <v>6.3560999999999996</v>
      </c>
    </row>
    <row r="278" spans="1:10" x14ac:dyDescent="0.25">
      <c r="A278" s="11">
        <v>41312</v>
      </c>
      <c r="B278" s="12">
        <v>8.9321000000000002</v>
      </c>
      <c r="C278" s="12">
        <v>6.2323000000000004</v>
      </c>
      <c r="D278" s="13">
        <v>53.22</v>
      </c>
      <c r="E278" s="12">
        <v>93.24</v>
      </c>
      <c r="F278" s="12">
        <v>12.738099999999999</v>
      </c>
      <c r="G278" s="14">
        <v>0.74727245553728883</v>
      </c>
      <c r="H278" s="14">
        <v>0.63645621181262735</v>
      </c>
      <c r="I278" s="12">
        <v>0.91759999999999997</v>
      </c>
      <c r="J278" s="12">
        <v>6.4303999999999997</v>
      </c>
    </row>
    <row r="279" spans="1:10" x14ac:dyDescent="0.25">
      <c r="A279" s="11">
        <v>41313</v>
      </c>
      <c r="B279" s="12">
        <v>8.8887999999999998</v>
      </c>
      <c r="C279" s="12">
        <v>6.2323000000000004</v>
      </c>
      <c r="D279" s="13">
        <v>53.58</v>
      </c>
      <c r="E279" s="12">
        <v>92.72</v>
      </c>
      <c r="F279" s="12">
        <v>12.7271</v>
      </c>
      <c r="G279" s="14">
        <v>0.74816699087236271</v>
      </c>
      <c r="H279" s="14">
        <v>0.63235108132034912</v>
      </c>
      <c r="I279" s="12">
        <v>0.91830000000000001</v>
      </c>
      <c r="J279" s="12">
        <v>6.4443000000000001</v>
      </c>
    </row>
    <row r="280" spans="1:10" x14ac:dyDescent="0.25">
      <c r="A280" s="11">
        <v>41316</v>
      </c>
      <c r="B280" s="12">
        <v>8.9070999999999998</v>
      </c>
      <c r="C280" s="12">
        <v>6.2323000000000004</v>
      </c>
      <c r="D280" s="13">
        <v>53.95</v>
      </c>
      <c r="E280" s="12">
        <v>93.44</v>
      </c>
      <c r="F280" s="12">
        <v>12.755599999999999</v>
      </c>
      <c r="G280" s="14">
        <v>0.74548978678992106</v>
      </c>
      <c r="H280" s="14">
        <v>0.63824355374010722</v>
      </c>
      <c r="I280" s="12">
        <v>0.91859999999999997</v>
      </c>
      <c r="J280" s="12">
        <v>6.3891</v>
      </c>
    </row>
    <row r="281" spans="1:10" x14ac:dyDescent="0.25">
      <c r="A281" s="11">
        <v>41317</v>
      </c>
      <c r="B281" s="12">
        <v>8.9001000000000001</v>
      </c>
      <c r="C281" s="12">
        <v>6.2323000000000004</v>
      </c>
      <c r="D281" s="13">
        <v>53.75</v>
      </c>
      <c r="E281" s="12">
        <v>93.14</v>
      </c>
      <c r="F281" s="12">
        <v>12.7326</v>
      </c>
      <c r="G281" s="14">
        <v>0.74349442379182162</v>
      </c>
      <c r="H281" s="14">
        <v>0.63881436054682517</v>
      </c>
      <c r="I281" s="12">
        <v>0.91720000000000002</v>
      </c>
      <c r="J281" s="12">
        <v>6.3554000000000004</v>
      </c>
    </row>
    <row r="282" spans="1:10" x14ac:dyDescent="0.25">
      <c r="A282" s="11">
        <v>41318</v>
      </c>
      <c r="B282" s="12">
        <v>8.8554999999999993</v>
      </c>
      <c r="C282" s="12">
        <v>6.2323000000000004</v>
      </c>
      <c r="D282" s="13">
        <v>53.79</v>
      </c>
      <c r="E282" s="12">
        <v>93.39</v>
      </c>
      <c r="F282" s="12">
        <v>12.723599999999999</v>
      </c>
      <c r="G282" s="14">
        <v>0.74360499702558003</v>
      </c>
      <c r="H282" s="14">
        <v>0.64333504889346371</v>
      </c>
      <c r="I282" s="12">
        <v>0.91820000000000002</v>
      </c>
      <c r="J282" s="12">
        <v>6.2880000000000003</v>
      </c>
    </row>
    <row r="283" spans="1:10" x14ac:dyDescent="0.25">
      <c r="A283" s="11">
        <v>41319</v>
      </c>
      <c r="B283" s="12">
        <v>8.8019999999999996</v>
      </c>
      <c r="C283" s="12">
        <v>6.2323000000000004</v>
      </c>
      <c r="D283" s="13">
        <v>53.94</v>
      </c>
      <c r="E283" s="12">
        <v>93.1</v>
      </c>
      <c r="F283" s="12">
        <v>12.6965</v>
      </c>
      <c r="G283" s="14">
        <v>0.74996250187490632</v>
      </c>
      <c r="H283" s="14">
        <v>0.64507805444458777</v>
      </c>
      <c r="I283" s="12">
        <v>0.92320000000000002</v>
      </c>
      <c r="J283" s="12">
        <v>6.3289999999999997</v>
      </c>
    </row>
    <row r="284" spans="1:10" x14ac:dyDescent="0.25">
      <c r="A284" s="11">
        <v>41320</v>
      </c>
      <c r="B284" s="12">
        <v>8.8521000000000001</v>
      </c>
      <c r="C284" s="12">
        <v>6.2323000000000004</v>
      </c>
      <c r="D284" s="13">
        <v>54.28</v>
      </c>
      <c r="E284" s="12">
        <v>93.64</v>
      </c>
      <c r="F284" s="12">
        <v>12.6883</v>
      </c>
      <c r="G284" s="14">
        <v>0.74839095943721001</v>
      </c>
      <c r="H284" s="14">
        <v>0.64441293981183134</v>
      </c>
      <c r="I284" s="12">
        <v>0.92259999999999998</v>
      </c>
      <c r="J284" s="12">
        <v>6.3182999999999998</v>
      </c>
    </row>
    <row r="285" spans="1:10" x14ac:dyDescent="0.25">
      <c r="A285" s="11">
        <v>41324</v>
      </c>
      <c r="B285" s="12">
        <v>8.8670000000000009</v>
      </c>
      <c r="C285" s="12">
        <v>6.2438000000000002</v>
      </c>
      <c r="D285" s="13">
        <v>54.26</v>
      </c>
      <c r="E285" s="12">
        <v>93.54</v>
      </c>
      <c r="F285" s="12">
        <v>12.668100000000001</v>
      </c>
      <c r="G285" s="14">
        <v>0.74699335175916937</v>
      </c>
      <c r="H285" s="14">
        <v>0.64800414722654232</v>
      </c>
      <c r="I285" s="12">
        <v>0.92200000000000004</v>
      </c>
      <c r="J285" s="12">
        <v>6.3095999999999997</v>
      </c>
    </row>
    <row r="286" spans="1:10" x14ac:dyDescent="0.25">
      <c r="A286" s="11">
        <v>41325</v>
      </c>
      <c r="B286" s="12">
        <v>8.8879999999999999</v>
      </c>
      <c r="C286" s="12">
        <v>6.2370999999999999</v>
      </c>
      <c r="D286" s="13">
        <v>54.18</v>
      </c>
      <c r="E286" s="12">
        <v>93.53</v>
      </c>
      <c r="F286" s="12">
        <v>12.6821</v>
      </c>
      <c r="G286" s="14">
        <v>0.74906367041198507</v>
      </c>
      <c r="H286" s="14">
        <v>0.65355205542121431</v>
      </c>
      <c r="I286" s="12">
        <v>0.92410000000000003</v>
      </c>
      <c r="J286" s="12">
        <v>6.3136000000000001</v>
      </c>
    </row>
    <row r="287" spans="1:10" x14ac:dyDescent="0.25">
      <c r="A287" s="11">
        <v>41326</v>
      </c>
      <c r="B287" s="12">
        <v>8.8819999999999997</v>
      </c>
      <c r="C287" s="12">
        <v>6.2403000000000004</v>
      </c>
      <c r="D287" s="13">
        <v>54.47</v>
      </c>
      <c r="E287" s="12">
        <v>92.96</v>
      </c>
      <c r="F287" s="12">
        <v>12.754300000000001</v>
      </c>
      <c r="G287" s="14">
        <v>0.75734625870948191</v>
      </c>
      <c r="H287" s="14">
        <v>0.65517919150887771</v>
      </c>
      <c r="I287" s="12">
        <v>0.93169999999999997</v>
      </c>
      <c r="J287" s="12">
        <v>6.4081999999999999</v>
      </c>
    </row>
    <row r="288" spans="1:10" x14ac:dyDescent="0.25">
      <c r="A288" s="11">
        <v>41327</v>
      </c>
      <c r="B288" s="12">
        <v>8.8701000000000008</v>
      </c>
      <c r="C288" s="12">
        <v>6.2346000000000004</v>
      </c>
      <c r="D288" s="13">
        <v>54.28</v>
      </c>
      <c r="E288" s="12">
        <v>93.35</v>
      </c>
      <c r="F288" s="12">
        <v>12.747999999999999</v>
      </c>
      <c r="G288" s="14">
        <v>0.75953212820902327</v>
      </c>
      <c r="H288" s="14">
        <v>0.65547981122181431</v>
      </c>
      <c r="I288" s="12">
        <v>0.93140000000000001</v>
      </c>
      <c r="J288" s="12">
        <v>6.4383999999999997</v>
      </c>
    </row>
    <row r="289" spans="1:10" x14ac:dyDescent="0.25">
      <c r="A289" s="11">
        <v>41330</v>
      </c>
      <c r="B289" s="12">
        <v>8.8270999999999997</v>
      </c>
      <c r="C289" s="12">
        <v>6.2336999999999998</v>
      </c>
      <c r="D289" s="13">
        <v>53.96</v>
      </c>
      <c r="E289" s="12">
        <v>93.35</v>
      </c>
      <c r="F289" s="12">
        <v>12.7287</v>
      </c>
      <c r="G289" s="14">
        <v>0.75918615244457943</v>
      </c>
      <c r="H289" s="14">
        <v>0.66172578083642131</v>
      </c>
      <c r="I289" s="12">
        <v>0.93140000000000001</v>
      </c>
      <c r="J289" s="12">
        <v>6.4318999999999997</v>
      </c>
    </row>
    <row r="290" spans="1:10" x14ac:dyDescent="0.25">
      <c r="A290" s="11">
        <v>41331</v>
      </c>
      <c r="B290" s="12">
        <v>8.8496000000000006</v>
      </c>
      <c r="C290" s="12">
        <v>6.2293000000000003</v>
      </c>
      <c r="D290" s="13">
        <v>54.14</v>
      </c>
      <c r="E290" s="12">
        <v>91.38</v>
      </c>
      <c r="F290" s="12">
        <v>12.879799999999999</v>
      </c>
      <c r="G290" s="14">
        <v>0.7660487206986365</v>
      </c>
      <c r="H290" s="14">
        <v>0.66115702479338845</v>
      </c>
      <c r="I290" s="12">
        <v>0.93259999999999998</v>
      </c>
      <c r="J290" s="12">
        <v>6.4763999999999999</v>
      </c>
    </row>
    <row r="291" spans="1:10" x14ac:dyDescent="0.25">
      <c r="A291" s="11">
        <v>41332</v>
      </c>
      <c r="B291" s="12">
        <v>8.85</v>
      </c>
      <c r="C291" s="12">
        <v>6.2271000000000001</v>
      </c>
      <c r="D291" s="13">
        <v>53.72</v>
      </c>
      <c r="E291" s="12">
        <v>91.88</v>
      </c>
      <c r="F291" s="12">
        <v>12.8264</v>
      </c>
      <c r="G291" s="14">
        <v>0.76312576312576308</v>
      </c>
      <c r="H291" s="14">
        <v>0.6607638430025109</v>
      </c>
      <c r="I291" s="12">
        <v>0.93100000000000005</v>
      </c>
      <c r="J291" s="12">
        <v>6.4513999999999996</v>
      </c>
    </row>
    <row r="292" spans="1:10" x14ac:dyDescent="0.25">
      <c r="A292" s="11">
        <v>41333</v>
      </c>
      <c r="B292" s="12">
        <v>8.9702999999999999</v>
      </c>
      <c r="C292" s="12">
        <v>6.2213000000000003</v>
      </c>
      <c r="D292" s="13">
        <v>54.37</v>
      </c>
      <c r="E292" s="12">
        <v>92.36</v>
      </c>
      <c r="F292" s="12">
        <v>12.7788</v>
      </c>
      <c r="G292" s="14">
        <v>0.76458444835232042</v>
      </c>
      <c r="H292" s="14">
        <v>0.65824117956819372</v>
      </c>
      <c r="I292" s="12">
        <v>0.93359999999999999</v>
      </c>
      <c r="J292" s="12">
        <v>6.4518000000000004</v>
      </c>
    </row>
    <row r="293" spans="1:10" x14ac:dyDescent="0.25">
      <c r="A293" s="11">
        <v>41334</v>
      </c>
      <c r="B293" s="12">
        <v>9.0716000000000001</v>
      </c>
      <c r="C293" s="12">
        <v>6.2225999999999999</v>
      </c>
      <c r="D293" s="13">
        <v>54.9</v>
      </c>
      <c r="E293" s="12">
        <v>93.38</v>
      </c>
      <c r="F293" s="12">
        <v>12.7956</v>
      </c>
      <c r="G293" s="14">
        <v>0.76994148444718202</v>
      </c>
      <c r="H293" s="14">
        <v>0.66520321958358275</v>
      </c>
      <c r="I293" s="12">
        <v>0.94479999999999997</v>
      </c>
      <c r="J293" s="12">
        <v>6.4531000000000001</v>
      </c>
    </row>
    <row r="294" spans="1:10" x14ac:dyDescent="0.25">
      <c r="A294" s="11">
        <v>41337</v>
      </c>
      <c r="B294" s="12">
        <v>9.0993999999999993</v>
      </c>
      <c r="C294" s="12">
        <v>6.2245999999999997</v>
      </c>
      <c r="D294" s="13">
        <v>54.92</v>
      </c>
      <c r="E294" s="12">
        <v>93.32</v>
      </c>
      <c r="F294" s="12">
        <v>12.77</v>
      </c>
      <c r="G294" s="14">
        <v>0.76946752847029853</v>
      </c>
      <c r="H294" s="14">
        <v>0.66295412357464867</v>
      </c>
      <c r="I294" s="12">
        <v>0.94230000000000003</v>
      </c>
      <c r="J294" s="12">
        <v>6.4348999999999998</v>
      </c>
    </row>
    <row r="295" spans="1:10" x14ac:dyDescent="0.25">
      <c r="A295" s="11">
        <v>41338</v>
      </c>
      <c r="B295" s="12">
        <v>9.0579999999999998</v>
      </c>
      <c r="C295" s="12">
        <v>6.2207999999999997</v>
      </c>
      <c r="D295" s="13">
        <v>54.87</v>
      </c>
      <c r="E295" s="12">
        <v>93.39</v>
      </c>
      <c r="F295" s="12">
        <v>12.7401</v>
      </c>
      <c r="G295" s="14">
        <v>0.76810814962746754</v>
      </c>
      <c r="H295" s="14">
        <v>0.66233938269969528</v>
      </c>
      <c r="I295" s="12">
        <v>0.94330000000000003</v>
      </c>
      <c r="J295" s="12">
        <v>6.3917000000000002</v>
      </c>
    </row>
    <row r="296" spans="1:10" x14ac:dyDescent="0.25">
      <c r="A296" s="11">
        <v>41339</v>
      </c>
      <c r="B296" s="12">
        <v>9.0929000000000002</v>
      </c>
      <c r="C296" s="12">
        <v>6.2172999999999998</v>
      </c>
      <c r="D296" s="13">
        <v>54.83</v>
      </c>
      <c r="E296" s="12">
        <v>93.64</v>
      </c>
      <c r="F296" s="12">
        <v>12.742000000000001</v>
      </c>
      <c r="G296" s="14">
        <v>0.76982294072363355</v>
      </c>
      <c r="H296" s="14">
        <v>0.66507049747273206</v>
      </c>
      <c r="I296" s="12">
        <v>0.94699999999999995</v>
      </c>
      <c r="J296" s="12">
        <v>6.4095000000000004</v>
      </c>
    </row>
    <row r="297" spans="1:10" x14ac:dyDescent="0.25">
      <c r="A297" s="11">
        <v>41340</v>
      </c>
      <c r="B297" s="12">
        <v>9.1455000000000002</v>
      </c>
      <c r="C297" s="12">
        <v>6.22</v>
      </c>
      <c r="D297" s="13">
        <v>54.45</v>
      </c>
      <c r="E297" s="12">
        <v>95</v>
      </c>
      <c r="F297" s="12">
        <v>12.7845</v>
      </c>
      <c r="G297" s="14">
        <v>0.76347533974652615</v>
      </c>
      <c r="H297" s="14">
        <v>0.6652474720596061</v>
      </c>
      <c r="I297" s="12">
        <v>0.94320000000000004</v>
      </c>
      <c r="J297" s="12">
        <v>6.3411999999999997</v>
      </c>
    </row>
    <row r="298" spans="1:10" x14ac:dyDescent="0.25">
      <c r="A298" s="11">
        <v>41341</v>
      </c>
      <c r="B298" s="12">
        <v>9.1256000000000004</v>
      </c>
      <c r="C298" s="12">
        <v>6.2145000000000001</v>
      </c>
      <c r="D298" s="13">
        <v>54.32</v>
      </c>
      <c r="E298" s="12">
        <v>96</v>
      </c>
      <c r="F298" s="12">
        <v>12.6525</v>
      </c>
      <c r="G298" s="14">
        <v>0.76970443349753703</v>
      </c>
      <c r="H298" s="14">
        <v>0.66997186118183039</v>
      </c>
      <c r="I298" s="12">
        <v>0.95350000000000001</v>
      </c>
      <c r="J298" s="12">
        <v>6.4006999999999996</v>
      </c>
    </row>
    <row r="299" spans="1:10" x14ac:dyDescent="0.25">
      <c r="A299" s="11">
        <v>41344</v>
      </c>
      <c r="B299" s="12">
        <v>9.1180000000000003</v>
      </c>
      <c r="C299" s="12">
        <v>6.2179000000000002</v>
      </c>
      <c r="D299" s="13">
        <v>54.38</v>
      </c>
      <c r="E299" s="12">
        <v>96.12</v>
      </c>
      <c r="F299" s="12">
        <v>12.547000000000001</v>
      </c>
      <c r="G299" s="14">
        <v>0.76840325802981413</v>
      </c>
      <c r="H299" s="14">
        <v>0.67123103772318427</v>
      </c>
      <c r="I299" s="12">
        <v>0.9496</v>
      </c>
      <c r="J299" s="12">
        <v>6.4013</v>
      </c>
    </row>
    <row r="300" spans="1:10" x14ac:dyDescent="0.25">
      <c r="A300" s="11">
        <v>41345</v>
      </c>
      <c r="B300" s="12">
        <v>9.1675000000000004</v>
      </c>
      <c r="C300" s="12">
        <v>6.2160000000000002</v>
      </c>
      <c r="D300" s="13">
        <v>54.19</v>
      </c>
      <c r="E300" s="12">
        <v>95.96</v>
      </c>
      <c r="F300" s="12">
        <v>12.450200000000001</v>
      </c>
      <c r="G300" s="14">
        <v>0.76787222606158334</v>
      </c>
      <c r="H300" s="14">
        <v>0.67217853061773203</v>
      </c>
      <c r="I300" s="12">
        <v>0.94720000000000004</v>
      </c>
      <c r="J300" s="12">
        <v>6.3673999999999999</v>
      </c>
    </row>
    <row r="301" spans="1:10" x14ac:dyDescent="0.25">
      <c r="A301" s="11">
        <v>41346</v>
      </c>
      <c r="B301" s="12">
        <v>9.24</v>
      </c>
      <c r="C301" s="12">
        <v>6.2137000000000002</v>
      </c>
      <c r="D301" s="13">
        <v>54.3</v>
      </c>
      <c r="E301" s="12">
        <v>96</v>
      </c>
      <c r="F301" s="12">
        <v>12.3971</v>
      </c>
      <c r="G301" s="14">
        <v>0.77226040620897374</v>
      </c>
      <c r="H301" s="14">
        <v>0.67001675041876052</v>
      </c>
      <c r="I301" s="12">
        <v>0.95179999999999998</v>
      </c>
      <c r="J301" s="12">
        <v>6.423</v>
      </c>
    </row>
    <row r="302" spans="1:10" x14ac:dyDescent="0.25">
      <c r="A302" s="11">
        <v>41347</v>
      </c>
      <c r="B302" s="12">
        <v>9.1852999999999998</v>
      </c>
      <c r="C302" s="12">
        <v>6.2145000000000001</v>
      </c>
      <c r="D302" s="13">
        <v>54.22</v>
      </c>
      <c r="E302" s="12">
        <v>96.16</v>
      </c>
      <c r="F302" s="12">
        <v>12.4476</v>
      </c>
      <c r="G302" s="14">
        <v>0.7707723138584861</v>
      </c>
      <c r="H302" s="14">
        <v>0.6649378283130527</v>
      </c>
      <c r="I302" s="12">
        <v>0.95120000000000005</v>
      </c>
      <c r="J302" s="12">
        <v>6.4522000000000004</v>
      </c>
    </row>
    <row r="303" spans="1:10" x14ac:dyDescent="0.25">
      <c r="A303" s="11">
        <v>41348</v>
      </c>
      <c r="B303" s="12">
        <v>9.1870999999999992</v>
      </c>
      <c r="C303" s="12">
        <v>6.2133000000000003</v>
      </c>
      <c r="D303" s="13">
        <v>54.06</v>
      </c>
      <c r="E303" s="12">
        <v>95.26</v>
      </c>
      <c r="F303" s="12">
        <v>12.432499999999999</v>
      </c>
      <c r="G303" s="14">
        <v>0.76475986540226359</v>
      </c>
      <c r="H303" s="14">
        <v>0.66120074054482947</v>
      </c>
      <c r="I303" s="12">
        <v>0.93959999999999999</v>
      </c>
      <c r="J303" s="12">
        <v>6.3967999999999998</v>
      </c>
    </row>
    <row r="304" spans="1:10" x14ac:dyDescent="0.25">
      <c r="A304" s="11">
        <v>41351</v>
      </c>
      <c r="B304" s="12">
        <v>9.1591000000000005</v>
      </c>
      <c r="C304" s="12">
        <v>6.2156000000000002</v>
      </c>
      <c r="D304" s="13">
        <v>54.1</v>
      </c>
      <c r="E304" s="12">
        <v>94.92</v>
      </c>
      <c r="F304" s="12">
        <v>12.4297</v>
      </c>
      <c r="G304" s="14">
        <v>0.77184316146958931</v>
      </c>
      <c r="H304" s="14">
        <v>0.66168199563289876</v>
      </c>
      <c r="I304" s="12">
        <v>0.94489999999999996</v>
      </c>
      <c r="J304" s="12">
        <v>6.4348999999999998</v>
      </c>
    </row>
    <row r="305" spans="1:10" x14ac:dyDescent="0.25">
      <c r="A305" s="11">
        <v>41352</v>
      </c>
      <c r="B305" s="12">
        <v>9.27</v>
      </c>
      <c r="C305" s="12">
        <v>6.2153999999999998</v>
      </c>
      <c r="D305" s="13">
        <v>54.4</v>
      </c>
      <c r="E305" s="12">
        <v>94.85</v>
      </c>
      <c r="F305" s="12">
        <v>12.4452</v>
      </c>
      <c r="G305" s="14">
        <v>0.7759155803848542</v>
      </c>
      <c r="H305" s="14">
        <v>0.66146315650218279</v>
      </c>
      <c r="I305" s="12">
        <v>0.94599999999999995</v>
      </c>
      <c r="J305" s="12">
        <v>6.4603999999999999</v>
      </c>
    </row>
    <row r="306" spans="1:10" x14ac:dyDescent="0.25">
      <c r="A306" s="11">
        <v>41353</v>
      </c>
      <c r="B306" s="12">
        <v>9.2712000000000003</v>
      </c>
      <c r="C306" s="12">
        <v>6.2117000000000004</v>
      </c>
      <c r="D306" s="13">
        <v>54.32</v>
      </c>
      <c r="E306" s="12">
        <v>95.51</v>
      </c>
      <c r="F306" s="12">
        <v>12.395</v>
      </c>
      <c r="G306" s="14">
        <v>0.77220077220077221</v>
      </c>
      <c r="H306" s="14">
        <v>0.66080750677327693</v>
      </c>
      <c r="I306" s="12">
        <v>0.94389999999999996</v>
      </c>
      <c r="J306" s="12">
        <v>6.4634999999999998</v>
      </c>
    </row>
    <row r="307" spans="1:10" x14ac:dyDescent="0.25">
      <c r="A307" s="11">
        <v>41354</v>
      </c>
      <c r="B307" s="12">
        <v>9.3149999999999995</v>
      </c>
      <c r="C307" s="12">
        <v>6.2141000000000002</v>
      </c>
      <c r="D307" s="13">
        <v>54.27</v>
      </c>
      <c r="E307" s="12">
        <v>95.06</v>
      </c>
      <c r="F307" s="12">
        <v>12.3592</v>
      </c>
      <c r="G307" s="14">
        <v>0.77351485148514854</v>
      </c>
      <c r="H307" s="14">
        <v>0.65876152832674573</v>
      </c>
      <c r="I307" s="12">
        <v>0.94540000000000002</v>
      </c>
      <c r="J307" s="12">
        <v>6.4768999999999997</v>
      </c>
    </row>
    <row r="308" spans="1:10" x14ac:dyDescent="0.25">
      <c r="A308" s="11">
        <v>41355</v>
      </c>
      <c r="B308" s="12">
        <v>9.3161000000000005</v>
      </c>
      <c r="C308" s="12">
        <v>6.2119999999999997</v>
      </c>
      <c r="D308" s="13">
        <v>54.3</v>
      </c>
      <c r="E308" s="12">
        <v>94.48</v>
      </c>
      <c r="F308" s="12">
        <v>12.3714</v>
      </c>
      <c r="G308" s="14">
        <v>0.76946752847029853</v>
      </c>
      <c r="H308" s="14">
        <v>0.65621103746965026</v>
      </c>
      <c r="I308" s="12">
        <v>0.94020000000000004</v>
      </c>
      <c r="J308" s="12">
        <v>6.484</v>
      </c>
    </row>
    <row r="309" spans="1:10" x14ac:dyDescent="0.25">
      <c r="A309" s="11">
        <v>41358</v>
      </c>
      <c r="B309" s="12">
        <v>9.2931000000000008</v>
      </c>
      <c r="C309" s="12">
        <v>6.2104999999999997</v>
      </c>
      <c r="D309" s="13">
        <v>54.22</v>
      </c>
      <c r="E309" s="12">
        <v>94.34</v>
      </c>
      <c r="F309" s="12">
        <v>12.3605</v>
      </c>
      <c r="G309" s="14">
        <v>0.77633724089744582</v>
      </c>
      <c r="H309" s="14">
        <v>0.6585879873551107</v>
      </c>
      <c r="I309" s="12">
        <v>0.94730000000000003</v>
      </c>
      <c r="J309" s="12">
        <v>6.5228999999999999</v>
      </c>
    </row>
    <row r="310" spans="1:10" x14ac:dyDescent="0.25">
      <c r="A310" s="11">
        <v>41359</v>
      </c>
      <c r="B310" s="12">
        <v>9.2423000000000002</v>
      </c>
      <c r="C310" s="12">
        <v>6.2107999999999999</v>
      </c>
      <c r="D310" s="13">
        <v>54.42</v>
      </c>
      <c r="E310" s="12">
        <v>94.22</v>
      </c>
      <c r="F310" s="12">
        <v>12.3453</v>
      </c>
      <c r="G310" s="14">
        <v>0.77772592938248553</v>
      </c>
      <c r="H310" s="14">
        <v>0.65980469780944839</v>
      </c>
      <c r="I310" s="12">
        <v>0.94840000000000002</v>
      </c>
      <c r="J310" s="12">
        <v>6.4969000000000001</v>
      </c>
    </row>
    <row r="311" spans="1:10" x14ac:dyDescent="0.25">
      <c r="A311" s="11">
        <v>41360</v>
      </c>
      <c r="B311" s="12">
        <v>9.2874999999999996</v>
      </c>
      <c r="C311" s="12">
        <v>6.2138</v>
      </c>
      <c r="D311" s="13">
        <v>54.45</v>
      </c>
      <c r="E311" s="12">
        <v>94.38</v>
      </c>
      <c r="F311" s="12">
        <v>12.3786</v>
      </c>
      <c r="G311" s="14">
        <v>0.78235017994054135</v>
      </c>
      <c r="H311" s="14">
        <v>0.66172578083642131</v>
      </c>
      <c r="I311" s="12">
        <v>0.95340000000000003</v>
      </c>
      <c r="J311" s="12">
        <v>6.5152000000000001</v>
      </c>
    </row>
    <row r="312" spans="1:10" x14ac:dyDescent="0.25">
      <c r="A312" s="11">
        <v>41361</v>
      </c>
      <c r="B312" s="12">
        <v>9.1750000000000007</v>
      </c>
      <c r="C312" s="12">
        <v>6.2142999999999997</v>
      </c>
      <c r="D312" s="13">
        <v>54.44</v>
      </c>
      <c r="E312" s="12">
        <v>94.02</v>
      </c>
      <c r="F312" s="12">
        <v>12.339700000000001</v>
      </c>
      <c r="G312" s="14">
        <v>0.778694907335306</v>
      </c>
      <c r="H312" s="14">
        <v>0.6585879873551107</v>
      </c>
      <c r="I312" s="12">
        <v>0.94679999999999997</v>
      </c>
      <c r="J312" s="12">
        <v>6.5015000000000001</v>
      </c>
    </row>
    <row r="313" spans="1:10" x14ac:dyDescent="0.25">
      <c r="A313" s="11">
        <v>41362</v>
      </c>
      <c r="B313" s="12">
        <v>9.2274999999999991</v>
      </c>
      <c r="C313" s="12">
        <v>6.2107999999999999</v>
      </c>
      <c r="D313" s="13">
        <v>54.52</v>
      </c>
      <c r="E313" s="12">
        <v>94.16</v>
      </c>
      <c r="F313" s="12">
        <v>12.3155</v>
      </c>
      <c r="G313" s="14">
        <v>0.78027465667915097</v>
      </c>
      <c r="H313" s="14">
        <v>0.658197854274995</v>
      </c>
      <c r="I313" s="12">
        <v>0.94899999999999995</v>
      </c>
      <c r="J313" s="12">
        <v>6.5279999999999996</v>
      </c>
    </row>
    <row r="314" spans="1:10" x14ac:dyDescent="0.25">
      <c r="A314" s="11">
        <v>41365</v>
      </c>
      <c r="B314" s="12">
        <v>9.1776</v>
      </c>
      <c r="C314" s="12">
        <v>6.2077999999999998</v>
      </c>
      <c r="D314" s="13">
        <v>54.28</v>
      </c>
      <c r="E314" s="12">
        <v>93.3</v>
      </c>
      <c r="F314" s="12">
        <v>12.340400000000001</v>
      </c>
      <c r="G314" s="14">
        <v>0.77778641984910935</v>
      </c>
      <c r="H314" s="14">
        <v>0.65651260504201681</v>
      </c>
      <c r="I314" s="12">
        <v>0.94599999999999995</v>
      </c>
      <c r="J314" s="12">
        <v>6.5094000000000003</v>
      </c>
    </row>
    <row r="315" spans="1:10" x14ac:dyDescent="0.25">
      <c r="A315" s="11">
        <v>41366</v>
      </c>
      <c r="B315" s="12">
        <v>9.2126000000000001</v>
      </c>
      <c r="C315" s="12">
        <v>6.1992000000000003</v>
      </c>
      <c r="D315" s="13">
        <v>54.43</v>
      </c>
      <c r="E315" s="12">
        <v>93.43</v>
      </c>
      <c r="F315" s="12">
        <v>12.2775</v>
      </c>
      <c r="G315" s="14">
        <v>0.77905889685260199</v>
      </c>
      <c r="H315" s="14">
        <v>0.66168199563289876</v>
      </c>
      <c r="I315" s="12">
        <v>0.94850000000000001</v>
      </c>
      <c r="J315" s="12">
        <v>6.4764999999999997</v>
      </c>
    </row>
    <row r="316" spans="1:10" x14ac:dyDescent="0.25">
      <c r="A316" s="11">
        <v>41367</v>
      </c>
      <c r="B316" s="12">
        <v>9.2027000000000001</v>
      </c>
      <c r="C316" s="12">
        <v>6.1962000000000002</v>
      </c>
      <c r="D316" s="13">
        <v>54.46</v>
      </c>
      <c r="E316" s="12">
        <v>92.96</v>
      </c>
      <c r="F316" s="12">
        <v>12.320499999999999</v>
      </c>
      <c r="G316" s="14">
        <v>0.77839184245349113</v>
      </c>
      <c r="H316" s="14">
        <v>0.66050198150594452</v>
      </c>
      <c r="I316" s="12">
        <v>0.94510000000000005</v>
      </c>
      <c r="J316" s="12">
        <v>6.4988999999999999</v>
      </c>
    </row>
    <row r="317" spans="1:10" x14ac:dyDescent="0.25">
      <c r="A317" s="11">
        <v>41368</v>
      </c>
      <c r="B317" s="12">
        <v>9.1784999999999997</v>
      </c>
      <c r="C317" s="12">
        <v>6.2004999999999999</v>
      </c>
      <c r="D317" s="13">
        <v>54.91</v>
      </c>
      <c r="E317" s="12">
        <v>96.12</v>
      </c>
      <c r="F317" s="12">
        <v>12.338100000000001</v>
      </c>
      <c r="G317" s="14">
        <v>0.77796794772055389</v>
      </c>
      <c r="H317" s="14">
        <v>0.65798131333070142</v>
      </c>
      <c r="I317" s="12">
        <v>0.94579999999999997</v>
      </c>
      <c r="J317" s="12">
        <v>6.5564999999999998</v>
      </c>
    </row>
    <row r="318" spans="1:10" x14ac:dyDescent="0.25">
      <c r="A318" s="11">
        <v>41369</v>
      </c>
      <c r="B318" s="12">
        <v>9.0937000000000001</v>
      </c>
      <c r="C318" s="12">
        <v>6.2004999999999999</v>
      </c>
      <c r="D318" s="13">
        <v>54.75</v>
      </c>
      <c r="E318" s="12">
        <v>96.86</v>
      </c>
      <c r="F318" s="12">
        <v>12.239000000000001</v>
      </c>
      <c r="G318" s="14">
        <v>0.76763644737852155</v>
      </c>
      <c r="H318" s="14">
        <v>0.65206051121544073</v>
      </c>
      <c r="I318" s="12">
        <v>0.93240000000000001</v>
      </c>
      <c r="J318" s="12">
        <v>6.4423000000000004</v>
      </c>
    </row>
    <row r="319" spans="1:10" x14ac:dyDescent="0.25">
      <c r="A319" s="11">
        <v>41372</v>
      </c>
      <c r="B319" s="12">
        <v>9.0185999999999993</v>
      </c>
      <c r="C319" s="12">
        <v>6.2031000000000001</v>
      </c>
      <c r="D319" s="13">
        <v>54.58</v>
      </c>
      <c r="E319" s="12">
        <v>98.9</v>
      </c>
      <c r="F319" s="12">
        <v>12.158300000000001</v>
      </c>
      <c r="G319" s="14">
        <v>0.76875768757687579</v>
      </c>
      <c r="H319" s="14">
        <v>0.65543684865963159</v>
      </c>
      <c r="I319" s="12">
        <v>0.93459999999999999</v>
      </c>
      <c r="J319" s="12">
        <v>6.4189999999999996</v>
      </c>
    </row>
    <row r="320" spans="1:10" x14ac:dyDescent="0.25">
      <c r="A320" s="11">
        <v>41373</v>
      </c>
      <c r="B320" s="12">
        <v>8.9111999999999991</v>
      </c>
      <c r="C320" s="12">
        <v>6.2022000000000004</v>
      </c>
      <c r="D320" s="13">
        <v>54.47</v>
      </c>
      <c r="E320" s="12">
        <v>99.02</v>
      </c>
      <c r="F320" s="12">
        <v>12.128299999999999</v>
      </c>
      <c r="G320" s="14">
        <v>0.76382523678582348</v>
      </c>
      <c r="H320" s="14">
        <v>0.65286936084089575</v>
      </c>
      <c r="I320" s="12">
        <v>0.93169999999999997</v>
      </c>
      <c r="J320" s="12">
        <v>6.3895999999999997</v>
      </c>
    </row>
    <row r="321" spans="1:10" x14ac:dyDescent="0.25">
      <c r="A321" s="11">
        <v>41374</v>
      </c>
      <c r="B321" s="12">
        <v>8.9015000000000004</v>
      </c>
      <c r="C321" s="12">
        <v>6.1938000000000004</v>
      </c>
      <c r="D321" s="13">
        <v>54.41</v>
      </c>
      <c r="E321" s="12">
        <v>99.61</v>
      </c>
      <c r="F321" s="12">
        <v>12.115600000000001</v>
      </c>
      <c r="G321" s="14">
        <v>0.76569678407350683</v>
      </c>
      <c r="H321" s="14">
        <v>0.65295461965393398</v>
      </c>
      <c r="I321" s="12">
        <v>0.93330000000000002</v>
      </c>
      <c r="J321" s="12">
        <v>6.3894000000000002</v>
      </c>
    </row>
    <row r="322" spans="1:10" x14ac:dyDescent="0.25">
      <c r="A322" s="11">
        <v>41375</v>
      </c>
      <c r="B322" s="12">
        <v>8.8988999999999994</v>
      </c>
      <c r="C322" s="12">
        <v>6.1961000000000004</v>
      </c>
      <c r="D322" s="13">
        <v>54.36</v>
      </c>
      <c r="E322" s="12">
        <v>99.42</v>
      </c>
      <c r="F322" s="12">
        <v>12.068</v>
      </c>
      <c r="G322" s="14">
        <v>0.76196281621456874</v>
      </c>
      <c r="H322" s="14">
        <v>0.64922417710835556</v>
      </c>
      <c r="I322" s="12">
        <v>0.9294</v>
      </c>
      <c r="J322" s="12">
        <v>6.3406000000000002</v>
      </c>
    </row>
    <row r="323" spans="1:10" x14ac:dyDescent="0.25">
      <c r="A323" s="11">
        <v>41376</v>
      </c>
      <c r="B323" s="12">
        <v>8.9575999999999993</v>
      </c>
      <c r="C323" s="12">
        <v>6.1913999999999998</v>
      </c>
      <c r="D323" s="13">
        <v>54.62</v>
      </c>
      <c r="E323" s="12">
        <v>98.98</v>
      </c>
      <c r="F323" s="12">
        <v>12.0871</v>
      </c>
      <c r="G323" s="14">
        <v>0.76370856881014215</v>
      </c>
      <c r="H323" s="14">
        <v>0.65049112079620108</v>
      </c>
      <c r="I323" s="12">
        <v>0.92900000000000005</v>
      </c>
      <c r="J323" s="12">
        <v>6.3627000000000002</v>
      </c>
    </row>
    <row r="324" spans="1:10" x14ac:dyDescent="0.25">
      <c r="A324" s="11">
        <v>41379</v>
      </c>
      <c r="B324" s="12">
        <v>9.1326000000000001</v>
      </c>
      <c r="C324" s="12">
        <v>6.1866000000000003</v>
      </c>
      <c r="D324" s="13">
        <v>54.48</v>
      </c>
      <c r="E324" s="12">
        <v>98</v>
      </c>
      <c r="F324" s="12">
        <v>12.1729</v>
      </c>
      <c r="G324" s="14">
        <v>0.76440911175661208</v>
      </c>
      <c r="H324" s="14">
        <v>0.65274151436031336</v>
      </c>
      <c r="I324" s="12">
        <v>0.93030000000000002</v>
      </c>
      <c r="J324" s="12">
        <v>6.3783000000000003</v>
      </c>
    </row>
    <row r="325" spans="1:10" x14ac:dyDescent="0.25">
      <c r="A325" s="11">
        <v>41380</v>
      </c>
      <c r="B325" s="12">
        <v>9.1315000000000008</v>
      </c>
      <c r="C325" s="12">
        <v>6.1824000000000003</v>
      </c>
      <c r="D325" s="13">
        <v>54.08</v>
      </c>
      <c r="E325" s="12">
        <v>97.86</v>
      </c>
      <c r="F325" s="12">
        <v>12.164999999999999</v>
      </c>
      <c r="G325" s="14">
        <v>0.76097709458945284</v>
      </c>
      <c r="H325" s="14">
        <v>0.65291198746408985</v>
      </c>
      <c r="I325" s="12">
        <v>0.92559999999999998</v>
      </c>
      <c r="J325" s="12">
        <v>6.3788999999999998</v>
      </c>
    </row>
    <row r="326" spans="1:10" x14ac:dyDescent="0.25">
      <c r="A326" s="11">
        <v>41381</v>
      </c>
      <c r="B326" s="12">
        <v>9.1800999999999995</v>
      </c>
      <c r="C326" s="12">
        <v>6.1719999999999997</v>
      </c>
      <c r="D326" s="13">
        <v>54.16</v>
      </c>
      <c r="E326" s="12">
        <v>97.74</v>
      </c>
      <c r="F326" s="12">
        <v>12.234999999999999</v>
      </c>
      <c r="G326" s="14">
        <v>0.76634224844815702</v>
      </c>
      <c r="H326" s="14">
        <v>0.65552277941658466</v>
      </c>
      <c r="I326" s="12">
        <v>0.93059999999999998</v>
      </c>
      <c r="J326" s="12">
        <v>6.4978999999999996</v>
      </c>
    </row>
    <row r="327" spans="1:10" x14ac:dyDescent="0.25">
      <c r="A327" s="11">
        <v>41382</v>
      </c>
      <c r="B327" s="12">
        <v>9.1913</v>
      </c>
      <c r="C327" s="12">
        <v>6.1810999999999998</v>
      </c>
      <c r="D327" s="13">
        <v>53.95</v>
      </c>
      <c r="E327" s="12">
        <v>98.22</v>
      </c>
      <c r="F327" s="12">
        <v>12.269</v>
      </c>
      <c r="G327" s="14">
        <v>0.76499388004895963</v>
      </c>
      <c r="H327" s="14">
        <v>0.65436461196178508</v>
      </c>
      <c r="I327" s="12">
        <v>0.93059999999999998</v>
      </c>
      <c r="J327" s="12">
        <v>6.5285000000000002</v>
      </c>
    </row>
    <row r="328" spans="1:10" x14ac:dyDescent="0.25">
      <c r="A328" s="11">
        <v>41383</v>
      </c>
      <c r="B328" s="12">
        <v>9.2250999999999994</v>
      </c>
      <c r="C328" s="12">
        <v>6.1772</v>
      </c>
      <c r="D328" s="13">
        <v>53.98</v>
      </c>
      <c r="E328" s="12">
        <v>99.28</v>
      </c>
      <c r="F328" s="12">
        <v>12.231999999999999</v>
      </c>
      <c r="G328" s="14">
        <v>0.76534517067197305</v>
      </c>
      <c r="H328" s="14">
        <v>0.6555657532450504</v>
      </c>
      <c r="I328" s="12">
        <v>0.93240000000000001</v>
      </c>
      <c r="J328" s="12">
        <v>6.5288000000000004</v>
      </c>
    </row>
    <row r="329" spans="1:10" x14ac:dyDescent="0.25">
      <c r="A329" s="11">
        <v>41386</v>
      </c>
      <c r="B329" s="12">
        <v>9.2525999999999993</v>
      </c>
      <c r="C329" s="12">
        <v>6.1822999999999997</v>
      </c>
      <c r="D329" s="13">
        <v>54.19</v>
      </c>
      <c r="E329" s="12">
        <v>99.29</v>
      </c>
      <c r="F329" s="12">
        <v>12.3071</v>
      </c>
      <c r="G329" s="14">
        <v>0.76628352490421459</v>
      </c>
      <c r="H329" s="14">
        <v>0.65522212029878124</v>
      </c>
      <c r="I329" s="12">
        <v>0.93489999999999995</v>
      </c>
      <c r="J329" s="12">
        <v>6.5296000000000003</v>
      </c>
    </row>
    <row r="330" spans="1:10" x14ac:dyDescent="0.25">
      <c r="A330" s="11">
        <v>41387</v>
      </c>
      <c r="B330" s="12">
        <v>9.2255000000000003</v>
      </c>
      <c r="C330" s="12">
        <v>6.1790000000000003</v>
      </c>
      <c r="D330" s="13">
        <v>54.39</v>
      </c>
      <c r="E330" s="12">
        <v>99.43</v>
      </c>
      <c r="F330" s="12">
        <v>12.2437</v>
      </c>
      <c r="G330" s="14">
        <v>0.76852136489394407</v>
      </c>
      <c r="H330" s="14">
        <v>0.65500753258662481</v>
      </c>
      <c r="I330" s="12">
        <v>0.94269999999999998</v>
      </c>
      <c r="J330" s="12">
        <v>6.6266999999999996</v>
      </c>
    </row>
    <row r="331" spans="1:10" x14ac:dyDescent="0.25">
      <c r="A331" s="11">
        <v>41388</v>
      </c>
      <c r="B331" s="12">
        <v>9.1795000000000009</v>
      </c>
      <c r="C331" s="12">
        <v>6.1782000000000004</v>
      </c>
      <c r="D331" s="13">
        <v>54.22</v>
      </c>
      <c r="E331" s="12">
        <v>99.39</v>
      </c>
      <c r="F331" s="12">
        <v>12.285</v>
      </c>
      <c r="G331" s="14">
        <v>0.76940832499807643</v>
      </c>
      <c r="H331" s="14">
        <v>0.65539389172892903</v>
      </c>
      <c r="I331" s="12">
        <v>0.94840000000000002</v>
      </c>
      <c r="J331" s="12">
        <v>6.6346999999999996</v>
      </c>
    </row>
    <row r="332" spans="1:10" x14ac:dyDescent="0.25">
      <c r="A332" s="11">
        <v>41389</v>
      </c>
      <c r="B332" s="12">
        <v>9.0701000000000001</v>
      </c>
      <c r="C332" s="12">
        <v>6.1707000000000001</v>
      </c>
      <c r="D332" s="13">
        <v>54.11</v>
      </c>
      <c r="E332" s="12">
        <v>99.42</v>
      </c>
      <c r="F332" s="12">
        <v>12.1175</v>
      </c>
      <c r="G332" s="14">
        <v>0.76899415564441709</v>
      </c>
      <c r="H332" s="14">
        <v>0.64792017623428788</v>
      </c>
      <c r="I332" s="12">
        <v>0.94550000000000001</v>
      </c>
      <c r="J332" s="12">
        <v>6.6154999999999999</v>
      </c>
    </row>
    <row r="333" spans="1:10" x14ac:dyDescent="0.25">
      <c r="A333" s="11">
        <v>41390</v>
      </c>
      <c r="B333" s="12">
        <v>9.1225000000000005</v>
      </c>
      <c r="C333" s="12">
        <v>6.1646999999999998</v>
      </c>
      <c r="D333" s="13">
        <v>54.41</v>
      </c>
      <c r="E333" s="12">
        <v>97.84</v>
      </c>
      <c r="F333" s="12">
        <v>12.178599999999999</v>
      </c>
      <c r="G333" s="14">
        <v>0.76781326781326786</v>
      </c>
      <c r="H333" s="14">
        <v>0.64603656566961687</v>
      </c>
      <c r="I333" s="12">
        <v>0.94140000000000001</v>
      </c>
      <c r="J333" s="12">
        <v>6.5721999999999996</v>
      </c>
    </row>
    <row r="334" spans="1:10" x14ac:dyDescent="0.25">
      <c r="A334" s="11">
        <v>41393</v>
      </c>
      <c r="B334" s="12">
        <v>8.9779999999999998</v>
      </c>
      <c r="C334" s="12">
        <v>6.1646999999999998</v>
      </c>
      <c r="D334" s="13">
        <v>54.2</v>
      </c>
      <c r="E334" s="12">
        <v>98.09</v>
      </c>
      <c r="F334" s="12">
        <v>12.124000000000001</v>
      </c>
      <c r="G334" s="14">
        <v>0.76394194041252872</v>
      </c>
      <c r="H334" s="14">
        <v>0.64528618442279151</v>
      </c>
      <c r="I334" s="12">
        <v>0.93700000000000006</v>
      </c>
      <c r="J334" s="12">
        <v>6.5487000000000002</v>
      </c>
    </row>
    <row r="335" spans="1:10" x14ac:dyDescent="0.25">
      <c r="A335" s="11">
        <v>41394</v>
      </c>
      <c r="B335" s="12">
        <v>8.9741</v>
      </c>
      <c r="C335" s="12">
        <v>6.1646999999999998</v>
      </c>
      <c r="D335" s="13">
        <v>53.68</v>
      </c>
      <c r="E335" s="12">
        <v>97.52</v>
      </c>
      <c r="F335" s="12">
        <v>12.132300000000001</v>
      </c>
      <c r="G335" s="14">
        <v>0.75941676792223578</v>
      </c>
      <c r="H335" s="14">
        <v>0.6435420554733251</v>
      </c>
      <c r="I335" s="12">
        <v>0.92979999999999996</v>
      </c>
      <c r="J335" s="12">
        <v>6.4817</v>
      </c>
    </row>
    <row r="336" spans="1:10" x14ac:dyDescent="0.25">
      <c r="A336" s="11">
        <v>41395</v>
      </c>
      <c r="B336" s="12">
        <v>9.0200999999999993</v>
      </c>
      <c r="C336" s="12">
        <v>6.1646999999999998</v>
      </c>
      <c r="D336" s="13">
        <v>53.65</v>
      </c>
      <c r="E336" s="12">
        <v>97.28</v>
      </c>
      <c r="F336" s="12">
        <v>12.224600000000001</v>
      </c>
      <c r="G336" s="14">
        <v>0.75803517283201949</v>
      </c>
      <c r="H336" s="14">
        <v>0.64193092823212217</v>
      </c>
      <c r="I336" s="12">
        <v>0.92679999999999996</v>
      </c>
      <c r="J336" s="12">
        <v>6.4733999999999998</v>
      </c>
    </row>
    <row r="337" spans="1:10" x14ac:dyDescent="0.25">
      <c r="A337" s="11">
        <v>41396</v>
      </c>
      <c r="B337" s="12">
        <v>8.9635999999999996</v>
      </c>
      <c r="C337" s="12">
        <v>6.1559999999999997</v>
      </c>
      <c r="D337" s="13">
        <v>53.79</v>
      </c>
      <c r="E337" s="12">
        <v>97.96</v>
      </c>
      <c r="F337" s="12">
        <v>12.154</v>
      </c>
      <c r="G337" s="14">
        <v>0.76534517067197305</v>
      </c>
      <c r="H337" s="14">
        <v>0.64437141568400025</v>
      </c>
      <c r="I337" s="12">
        <v>0.93479999999999996</v>
      </c>
      <c r="J337" s="12">
        <v>6.53</v>
      </c>
    </row>
    <row r="338" spans="1:10" x14ac:dyDescent="0.25">
      <c r="A338" s="11">
        <v>41397</v>
      </c>
      <c r="B338" s="12">
        <v>8.9260000000000002</v>
      </c>
      <c r="C338" s="12">
        <v>6.1555</v>
      </c>
      <c r="D338" s="13">
        <v>53.8</v>
      </c>
      <c r="E338" s="12">
        <v>99.1</v>
      </c>
      <c r="F338" s="12">
        <v>12.087999999999999</v>
      </c>
      <c r="G338" s="14">
        <v>0.76266015863331305</v>
      </c>
      <c r="H338" s="14">
        <v>0.64254963695945511</v>
      </c>
      <c r="I338" s="12">
        <v>0.93400000000000005</v>
      </c>
      <c r="J338" s="12">
        <v>6.4943999999999997</v>
      </c>
    </row>
    <row r="339" spans="1:10" x14ac:dyDescent="0.25">
      <c r="A339" s="11">
        <v>41400</v>
      </c>
      <c r="B339" s="12">
        <v>8.9954000000000001</v>
      </c>
      <c r="C339" s="12">
        <v>6.1665000000000001</v>
      </c>
      <c r="D339" s="13">
        <v>54.13</v>
      </c>
      <c r="E339" s="12">
        <v>99.35</v>
      </c>
      <c r="F339" s="12">
        <v>12.1065</v>
      </c>
      <c r="G339" s="14">
        <v>0.76528659983163694</v>
      </c>
      <c r="H339" s="14">
        <v>0.64358347277641903</v>
      </c>
      <c r="I339" s="12">
        <v>0.93930000000000002</v>
      </c>
      <c r="J339" s="12">
        <v>6.5374999999999996</v>
      </c>
    </row>
    <row r="340" spans="1:10" x14ac:dyDescent="0.25">
      <c r="A340" s="11">
        <v>41401</v>
      </c>
      <c r="B340" s="12">
        <v>9.0160999999999998</v>
      </c>
      <c r="C340" s="12">
        <v>6.1539000000000001</v>
      </c>
      <c r="D340" s="13">
        <v>54.06</v>
      </c>
      <c r="E340" s="12">
        <v>99</v>
      </c>
      <c r="F340" s="12">
        <v>12.074999999999999</v>
      </c>
      <c r="G340" s="14">
        <v>0.76423385555980128</v>
      </c>
      <c r="H340" s="14">
        <v>0.64649599172485128</v>
      </c>
      <c r="I340" s="12">
        <v>0.94020000000000004</v>
      </c>
      <c r="J340" s="12">
        <v>6.5217999999999998</v>
      </c>
    </row>
    <row r="341" spans="1:10" x14ac:dyDescent="0.25">
      <c r="A341" s="11">
        <v>41402</v>
      </c>
      <c r="B341" s="12">
        <v>9.0109999999999992</v>
      </c>
      <c r="C341" s="12">
        <v>6.141</v>
      </c>
      <c r="D341" s="13">
        <v>54.08</v>
      </c>
      <c r="E341" s="12">
        <v>98.9</v>
      </c>
      <c r="F341" s="12">
        <v>12.030799999999999</v>
      </c>
      <c r="G341" s="14">
        <v>0.75889807998785763</v>
      </c>
      <c r="H341" s="14">
        <v>0.64254963695945511</v>
      </c>
      <c r="I341" s="12">
        <v>0.93489999999999995</v>
      </c>
      <c r="J341" s="12">
        <v>6.4924999999999997</v>
      </c>
    </row>
    <row r="342" spans="1:10" x14ac:dyDescent="0.25">
      <c r="A342" s="11">
        <v>41403</v>
      </c>
      <c r="B342" s="12">
        <v>8.9834999999999994</v>
      </c>
      <c r="C342" s="12">
        <v>6.1306000000000003</v>
      </c>
      <c r="D342" s="13">
        <v>54.34</v>
      </c>
      <c r="E342" s="12">
        <v>99.29</v>
      </c>
      <c r="F342" s="12">
        <v>11.976000000000001</v>
      </c>
      <c r="G342" s="14">
        <v>0.76306753147653572</v>
      </c>
      <c r="H342" s="14">
        <v>0.64507805444458777</v>
      </c>
      <c r="I342" s="12">
        <v>0.94059999999999999</v>
      </c>
      <c r="J342" s="12">
        <v>6.5057999999999998</v>
      </c>
    </row>
    <row r="343" spans="1:10" x14ac:dyDescent="0.25">
      <c r="A343" s="11">
        <v>41404</v>
      </c>
      <c r="B343" s="12">
        <v>9.1105</v>
      </c>
      <c r="C343" s="12">
        <v>6.1414999999999997</v>
      </c>
      <c r="D343" s="13">
        <v>54.94</v>
      </c>
      <c r="E343" s="12">
        <v>101.74</v>
      </c>
      <c r="F343" s="12">
        <v>12.1313</v>
      </c>
      <c r="G343" s="14">
        <v>0.77190274025472783</v>
      </c>
      <c r="H343" s="14">
        <v>0.65214555888874393</v>
      </c>
      <c r="I343" s="12">
        <v>0.95940000000000003</v>
      </c>
      <c r="J343" s="12">
        <v>6.6185</v>
      </c>
    </row>
    <row r="344" spans="1:10" x14ac:dyDescent="0.25">
      <c r="A344" s="11">
        <v>41407</v>
      </c>
      <c r="B344" s="12">
        <v>9.1465999999999994</v>
      </c>
      <c r="C344" s="12">
        <v>6.1464999999999996</v>
      </c>
      <c r="D344" s="13">
        <v>54.85</v>
      </c>
      <c r="E344" s="12">
        <v>101.84</v>
      </c>
      <c r="F344" s="12">
        <v>12.1425</v>
      </c>
      <c r="G344" s="14">
        <v>0.77035667514059003</v>
      </c>
      <c r="H344" s="14">
        <v>0.65397946504479765</v>
      </c>
      <c r="I344" s="12">
        <v>0.95760000000000001</v>
      </c>
      <c r="J344" s="12">
        <v>6.6067</v>
      </c>
    </row>
    <row r="345" spans="1:10" x14ac:dyDescent="0.25">
      <c r="A345" s="11">
        <v>41408</v>
      </c>
      <c r="B345" s="12">
        <v>9.2051999999999996</v>
      </c>
      <c r="C345" s="12">
        <v>6.1425999999999998</v>
      </c>
      <c r="D345" s="13">
        <v>54.5</v>
      </c>
      <c r="E345" s="12">
        <v>102.18</v>
      </c>
      <c r="F345" s="12">
        <v>12.1525</v>
      </c>
      <c r="G345" s="14">
        <v>0.77106947335954978</v>
      </c>
      <c r="H345" s="14">
        <v>0.65539389172892903</v>
      </c>
      <c r="I345" s="12">
        <v>0.96020000000000005</v>
      </c>
      <c r="J345" s="12">
        <v>6.6440000000000001</v>
      </c>
    </row>
    <row r="346" spans="1:10" x14ac:dyDescent="0.25">
      <c r="A346" s="11">
        <v>41409</v>
      </c>
      <c r="B346" s="12">
        <v>9.2795000000000005</v>
      </c>
      <c r="C346" s="12">
        <v>6.1454000000000004</v>
      </c>
      <c r="D346" s="13">
        <v>54.78</v>
      </c>
      <c r="E346" s="12">
        <v>102.44</v>
      </c>
      <c r="F346" s="12">
        <v>12.2316</v>
      </c>
      <c r="G346" s="14">
        <v>0.77778641984910935</v>
      </c>
      <c r="H346" s="14">
        <v>0.65798131333070142</v>
      </c>
      <c r="I346" s="12">
        <v>0.96799999999999997</v>
      </c>
      <c r="J346" s="12">
        <v>6.6791999999999998</v>
      </c>
    </row>
    <row r="347" spans="1:10" x14ac:dyDescent="0.25">
      <c r="A347" s="11">
        <v>41410</v>
      </c>
      <c r="B347" s="12">
        <v>9.3001000000000005</v>
      </c>
      <c r="C347" s="12">
        <v>6.1486999999999998</v>
      </c>
      <c r="D347" s="13">
        <v>54.68</v>
      </c>
      <c r="E347" s="12">
        <v>102.22</v>
      </c>
      <c r="F347" s="12">
        <v>12.242100000000001</v>
      </c>
      <c r="G347" s="14">
        <v>0.7753140021708792</v>
      </c>
      <c r="H347" s="14">
        <v>0.65350934518363613</v>
      </c>
      <c r="I347" s="12">
        <v>0.96179999999999999</v>
      </c>
      <c r="J347" s="12">
        <v>6.6464999999999996</v>
      </c>
    </row>
    <row r="348" spans="1:10" x14ac:dyDescent="0.25">
      <c r="A348" s="11">
        <v>41411</v>
      </c>
      <c r="B348" s="12">
        <v>9.41</v>
      </c>
      <c r="C348" s="12">
        <v>6.141</v>
      </c>
      <c r="D348" s="13">
        <v>55.17</v>
      </c>
      <c r="E348" s="12">
        <v>102.98</v>
      </c>
      <c r="F348" s="12">
        <v>12.315300000000001</v>
      </c>
      <c r="G348" s="14">
        <v>0.78015290997035414</v>
      </c>
      <c r="H348" s="14">
        <v>0.65906544519870824</v>
      </c>
      <c r="I348" s="12">
        <v>0.97309999999999997</v>
      </c>
      <c r="J348" s="12">
        <v>6.7003000000000004</v>
      </c>
    </row>
    <row r="349" spans="1:10" x14ac:dyDescent="0.25">
      <c r="A349" s="11">
        <v>41414</v>
      </c>
      <c r="B349" s="12">
        <v>9.4809999999999999</v>
      </c>
      <c r="C349" s="12">
        <v>6.1386000000000003</v>
      </c>
      <c r="D349" s="13">
        <v>55.02</v>
      </c>
      <c r="E349" s="12">
        <v>102.54</v>
      </c>
      <c r="F349" s="12">
        <v>12.3355</v>
      </c>
      <c r="G349" s="14">
        <v>0.77730275942479599</v>
      </c>
      <c r="H349" s="14">
        <v>0.65690074229783879</v>
      </c>
      <c r="I349" s="12">
        <v>0.96750000000000003</v>
      </c>
      <c r="J349" s="12">
        <v>6.6588000000000003</v>
      </c>
    </row>
    <row r="350" spans="1:10" x14ac:dyDescent="0.25">
      <c r="A350" s="11">
        <v>41415</v>
      </c>
      <c r="B350" s="12">
        <v>9.5256000000000007</v>
      </c>
      <c r="C350" s="12">
        <v>6.1353</v>
      </c>
      <c r="D350" s="13">
        <v>55.42</v>
      </c>
      <c r="E350" s="12">
        <v>102.36</v>
      </c>
      <c r="F350" s="12">
        <v>12.3225</v>
      </c>
      <c r="G350" s="14">
        <v>0.77459333849728895</v>
      </c>
      <c r="H350" s="14">
        <v>0.65919578114700073</v>
      </c>
      <c r="I350" s="12">
        <v>0.96799999999999997</v>
      </c>
      <c r="J350" s="12">
        <v>6.6239999999999997</v>
      </c>
    </row>
    <row r="351" spans="1:10" x14ac:dyDescent="0.25">
      <c r="A351" s="11">
        <v>41416</v>
      </c>
      <c r="B351" s="12">
        <v>9.5549999999999997</v>
      </c>
      <c r="C351" s="12">
        <v>6.1308999999999996</v>
      </c>
      <c r="D351" s="13">
        <v>55.62</v>
      </c>
      <c r="E351" s="12">
        <v>103.52</v>
      </c>
      <c r="F351" s="12">
        <v>12.3185</v>
      </c>
      <c r="G351" s="14">
        <v>0.77736318407960203</v>
      </c>
      <c r="H351" s="14">
        <v>0.66498204548477191</v>
      </c>
      <c r="I351" s="12">
        <v>0.98140000000000005</v>
      </c>
      <c r="J351" s="12">
        <v>6.6327999999999996</v>
      </c>
    </row>
    <row r="352" spans="1:10" x14ac:dyDescent="0.25">
      <c r="A352" s="11">
        <v>41417</v>
      </c>
      <c r="B352" s="12">
        <v>9.5350000000000001</v>
      </c>
      <c r="C352" s="12">
        <v>6.1337000000000002</v>
      </c>
      <c r="D352" s="13">
        <v>55.7</v>
      </c>
      <c r="E352" s="12">
        <v>101.66</v>
      </c>
      <c r="F352" s="12">
        <v>12.4651</v>
      </c>
      <c r="G352" s="14">
        <v>0.77255871446229918</v>
      </c>
      <c r="H352" s="14">
        <v>0.66137566137566139</v>
      </c>
      <c r="I352" s="12">
        <v>0.96679999999999999</v>
      </c>
      <c r="J352" s="12">
        <v>6.64</v>
      </c>
    </row>
    <row r="353" spans="1:10" x14ac:dyDescent="0.25">
      <c r="A353" s="11">
        <v>41418</v>
      </c>
      <c r="B353" s="12">
        <v>9.58</v>
      </c>
      <c r="C353" s="12">
        <v>6.1311</v>
      </c>
      <c r="D353" s="13">
        <v>55.78</v>
      </c>
      <c r="E353" s="12">
        <v>100.98</v>
      </c>
      <c r="F353" s="12">
        <v>12.5404</v>
      </c>
      <c r="G353" s="14">
        <v>0.77399380804953555</v>
      </c>
      <c r="H353" s="14">
        <v>0.66111331482216051</v>
      </c>
      <c r="I353" s="12">
        <v>0.96209999999999996</v>
      </c>
      <c r="J353" s="12">
        <v>6.6502999999999997</v>
      </c>
    </row>
    <row r="354" spans="1:10" x14ac:dyDescent="0.25">
      <c r="A354" s="11">
        <v>41422</v>
      </c>
      <c r="B354" s="12">
        <v>9.7675000000000001</v>
      </c>
      <c r="C354" s="12">
        <v>6.1212999999999997</v>
      </c>
      <c r="D354" s="13">
        <v>56.07</v>
      </c>
      <c r="E354" s="12">
        <v>102.07</v>
      </c>
      <c r="F354" s="12">
        <v>12.5387</v>
      </c>
      <c r="G354" s="14">
        <v>0.77700077700077708</v>
      </c>
      <c r="H354" s="14">
        <v>0.66396653608658129</v>
      </c>
      <c r="I354" s="12">
        <v>0.97340000000000004</v>
      </c>
      <c r="J354" s="12">
        <v>6.6913</v>
      </c>
    </row>
    <row r="355" spans="1:10" x14ac:dyDescent="0.25">
      <c r="A355" s="11">
        <v>41423</v>
      </c>
      <c r="B355" s="12">
        <v>9.7899999999999991</v>
      </c>
      <c r="C355" s="12">
        <v>6.1264000000000003</v>
      </c>
      <c r="D355" s="13">
        <v>56.28</v>
      </c>
      <c r="E355" s="12">
        <v>100.91</v>
      </c>
      <c r="F355" s="12">
        <v>12.6373</v>
      </c>
      <c r="G355" s="14">
        <v>0.77255871446229918</v>
      </c>
      <c r="H355" s="14">
        <v>0.66133192249189865</v>
      </c>
      <c r="I355" s="12">
        <v>0.96130000000000004</v>
      </c>
      <c r="J355" s="12">
        <v>6.6492000000000004</v>
      </c>
    </row>
    <row r="356" spans="1:10" x14ac:dyDescent="0.25">
      <c r="A356" s="11">
        <v>41424</v>
      </c>
      <c r="B356" s="12">
        <v>10.0175</v>
      </c>
      <c r="C356" s="12">
        <v>6.1307</v>
      </c>
      <c r="D356" s="13">
        <v>56.5</v>
      </c>
      <c r="E356" s="12">
        <v>101.06</v>
      </c>
      <c r="F356" s="12">
        <v>12.777799999999999</v>
      </c>
      <c r="G356" s="14">
        <v>0.76675356540407913</v>
      </c>
      <c r="H356" s="14">
        <v>0.65759189846781085</v>
      </c>
      <c r="I356" s="12">
        <v>0.95579999999999998</v>
      </c>
      <c r="J356" s="12">
        <v>6.5621999999999998</v>
      </c>
    </row>
    <row r="357" spans="1:10" x14ac:dyDescent="0.25">
      <c r="A357" s="11">
        <v>41425</v>
      </c>
      <c r="B357" s="12">
        <v>10.068</v>
      </c>
      <c r="C357" s="12">
        <v>6.1340000000000003</v>
      </c>
      <c r="D357" s="13">
        <v>56.5</v>
      </c>
      <c r="E357" s="12">
        <v>100.83</v>
      </c>
      <c r="F357" s="12">
        <v>12.7791</v>
      </c>
      <c r="G357" s="14">
        <v>0.76994148444718202</v>
      </c>
      <c r="H357" s="14">
        <v>0.65854461639776096</v>
      </c>
      <c r="I357" s="12">
        <v>0.95830000000000004</v>
      </c>
      <c r="J357" s="12">
        <v>6.6220999999999997</v>
      </c>
    </row>
    <row r="358" spans="1:10" x14ac:dyDescent="0.25">
      <c r="A358" s="11">
        <v>41428</v>
      </c>
      <c r="B358" s="12">
        <v>9.83</v>
      </c>
      <c r="C358" s="12">
        <v>6.1311999999999998</v>
      </c>
      <c r="D358" s="13">
        <v>56.66</v>
      </c>
      <c r="E358" s="12">
        <v>99.18</v>
      </c>
      <c r="F358" s="12">
        <v>12.79</v>
      </c>
      <c r="G358" s="14">
        <v>0.76347533974652615</v>
      </c>
      <c r="H358" s="14">
        <v>0.65150824157925602</v>
      </c>
      <c r="I358" s="12">
        <v>0.94420000000000004</v>
      </c>
      <c r="J358" s="12">
        <v>6.5304000000000002</v>
      </c>
    </row>
    <row r="359" spans="1:10" x14ac:dyDescent="0.25">
      <c r="A359" s="11">
        <v>41429</v>
      </c>
      <c r="B359" s="12">
        <v>9.7628000000000004</v>
      </c>
      <c r="C359" s="12">
        <v>6.1284999999999998</v>
      </c>
      <c r="D359" s="13">
        <v>56.43</v>
      </c>
      <c r="E359" s="12">
        <v>100.15</v>
      </c>
      <c r="F359" s="12">
        <v>12.724</v>
      </c>
      <c r="G359" s="14">
        <v>0.76481835564053535</v>
      </c>
      <c r="H359" s="14">
        <v>0.65342394145321481</v>
      </c>
      <c r="I359" s="12">
        <v>0.94850000000000001</v>
      </c>
      <c r="J359" s="12">
        <v>6.5690999999999997</v>
      </c>
    </row>
    <row r="360" spans="1:10" x14ac:dyDescent="0.25">
      <c r="A360" s="11">
        <v>41430</v>
      </c>
      <c r="B360" s="12">
        <v>10.0085</v>
      </c>
      <c r="C360" s="12">
        <v>6.1276000000000002</v>
      </c>
      <c r="D360" s="13">
        <v>56.84</v>
      </c>
      <c r="E360" s="12">
        <v>99.16</v>
      </c>
      <c r="F360" s="12">
        <v>12.829599999999999</v>
      </c>
      <c r="G360" s="14">
        <v>0.76405867970660146</v>
      </c>
      <c r="H360" s="14">
        <v>0.6496881496881497</v>
      </c>
      <c r="I360" s="12">
        <v>0.94220000000000004</v>
      </c>
      <c r="J360" s="12">
        <v>6.5956999999999999</v>
      </c>
    </row>
    <row r="361" spans="1:10" x14ac:dyDescent="0.25">
      <c r="A361" s="11">
        <v>41431</v>
      </c>
      <c r="B361" s="12">
        <v>9.8800000000000008</v>
      </c>
      <c r="C361" s="12">
        <v>6.1359000000000004</v>
      </c>
      <c r="D361" s="13">
        <v>56.92</v>
      </c>
      <c r="E361" s="12">
        <v>97.76</v>
      </c>
      <c r="F361" s="12">
        <v>12.9</v>
      </c>
      <c r="G361" s="14">
        <v>0.75483091787439616</v>
      </c>
      <c r="H361" s="14">
        <v>0.64098455227229023</v>
      </c>
      <c r="I361" s="12">
        <v>0.93</v>
      </c>
      <c r="J361" s="12">
        <v>6.5385999999999997</v>
      </c>
    </row>
    <row r="362" spans="1:10" x14ac:dyDescent="0.25">
      <c r="A362" s="11">
        <v>41432</v>
      </c>
      <c r="B362" s="12">
        <v>9.9749999999999996</v>
      </c>
      <c r="C362" s="12">
        <v>6.1333000000000002</v>
      </c>
      <c r="D362" s="13">
        <v>56.57</v>
      </c>
      <c r="E362" s="12">
        <v>97.2</v>
      </c>
      <c r="F362" s="12">
        <v>12.7386</v>
      </c>
      <c r="G362" s="14">
        <v>0.75517293460202384</v>
      </c>
      <c r="H362" s="14">
        <v>0.64275613832112088</v>
      </c>
      <c r="I362" s="12">
        <v>0.93420000000000003</v>
      </c>
      <c r="J362" s="12">
        <v>6.5606999999999998</v>
      </c>
    </row>
    <row r="363" spans="1:10" x14ac:dyDescent="0.25">
      <c r="A363" s="11">
        <v>41435</v>
      </c>
      <c r="B363" s="12">
        <v>10.1441</v>
      </c>
      <c r="C363" s="12">
        <v>6.1333000000000002</v>
      </c>
      <c r="D363" s="13">
        <v>58.13</v>
      </c>
      <c r="E363" s="12">
        <v>98.88</v>
      </c>
      <c r="F363" s="12">
        <v>12.8535</v>
      </c>
      <c r="G363" s="14">
        <v>0.75562943932295612</v>
      </c>
      <c r="H363" s="14">
        <v>0.64283877603497042</v>
      </c>
      <c r="I363" s="12">
        <v>0.93569999999999998</v>
      </c>
      <c r="J363" s="12">
        <v>6.5896999999999997</v>
      </c>
    </row>
    <row r="364" spans="1:10" x14ac:dyDescent="0.25">
      <c r="A364" s="11">
        <v>41436</v>
      </c>
      <c r="B364" s="12">
        <v>10.050000000000001</v>
      </c>
      <c r="C364" s="12">
        <v>6.1333000000000002</v>
      </c>
      <c r="D364" s="13">
        <v>58.34</v>
      </c>
      <c r="E364" s="12">
        <v>96.82</v>
      </c>
      <c r="F364" s="12">
        <v>12.865</v>
      </c>
      <c r="G364" s="14">
        <v>0.75312547070341918</v>
      </c>
      <c r="H364" s="14">
        <v>0.64156027458779752</v>
      </c>
      <c r="I364" s="12">
        <v>0.92710000000000004</v>
      </c>
      <c r="J364" s="12">
        <v>6.5834000000000001</v>
      </c>
    </row>
    <row r="365" spans="1:10" x14ac:dyDescent="0.25">
      <c r="A365" s="11">
        <v>41437</v>
      </c>
      <c r="B365" s="12">
        <v>10.0075</v>
      </c>
      <c r="C365" s="12">
        <v>6.1333000000000002</v>
      </c>
      <c r="D365" s="13">
        <v>57.82</v>
      </c>
      <c r="E365" s="12">
        <v>95.36</v>
      </c>
      <c r="F365" s="12">
        <v>12.844900000000001</v>
      </c>
      <c r="G365" s="14">
        <v>0.74883929908641611</v>
      </c>
      <c r="H365" s="14">
        <v>0.63706440721156909</v>
      </c>
      <c r="I365" s="12">
        <v>0.91810000000000003</v>
      </c>
      <c r="J365" s="12">
        <v>6.4865000000000004</v>
      </c>
    </row>
    <row r="366" spans="1:10" x14ac:dyDescent="0.25">
      <c r="A366" s="11">
        <v>41438</v>
      </c>
      <c r="B366" s="12">
        <v>9.9189000000000007</v>
      </c>
      <c r="C366" s="12">
        <v>6.1341000000000001</v>
      </c>
      <c r="D366" s="13">
        <v>58.07</v>
      </c>
      <c r="E366" s="12">
        <v>94.29</v>
      </c>
      <c r="F366" s="12">
        <v>12.779500000000001</v>
      </c>
      <c r="G366" s="14">
        <v>0.75108907916478895</v>
      </c>
      <c r="H366" s="14">
        <v>0.63702382469104346</v>
      </c>
      <c r="I366" s="12">
        <v>0.9234</v>
      </c>
      <c r="J366" s="12">
        <v>6.5075000000000003</v>
      </c>
    </row>
    <row r="367" spans="1:10" x14ac:dyDescent="0.25">
      <c r="A367" s="11">
        <v>41439</v>
      </c>
      <c r="B367" s="12">
        <v>9.9635999999999996</v>
      </c>
      <c r="C367" s="12">
        <v>6.1306000000000003</v>
      </c>
      <c r="D367" s="13">
        <v>57.56</v>
      </c>
      <c r="E367" s="12">
        <v>94.34</v>
      </c>
      <c r="F367" s="12">
        <v>12.698</v>
      </c>
      <c r="G367" s="14">
        <v>0.75018754688672173</v>
      </c>
      <c r="H367" s="14">
        <v>0.63751115644523781</v>
      </c>
      <c r="I367" s="12">
        <v>0.92220000000000002</v>
      </c>
      <c r="J367" s="12">
        <v>6.4390000000000001</v>
      </c>
    </row>
    <row r="368" spans="1:10" x14ac:dyDescent="0.25">
      <c r="A368" s="11">
        <v>41442</v>
      </c>
      <c r="B368" s="12">
        <v>9.9030000000000005</v>
      </c>
      <c r="C368" s="12">
        <v>6.1247999999999996</v>
      </c>
      <c r="D368" s="13">
        <v>57.97</v>
      </c>
      <c r="E368" s="12">
        <v>94.87</v>
      </c>
      <c r="F368" s="12">
        <v>12.7776</v>
      </c>
      <c r="G368" s="14">
        <v>0.74956899782624986</v>
      </c>
      <c r="H368" s="14">
        <v>0.63657775797313643</v>
      </c>
      <c r="I368" s="12">
        <v>0.9254</v>
      </c>
      <c r="J368" s="12">
        <v>6.4713000000000003</v>
      </c>
    </row>
    <row r="369" spans="1:10" x14ac:dyDescent="0.25">
      <c r="A369" s="11">
        <v>41443</v>
      </c>
      <c r="B369" s="12">
        <v>9.9735999999999994</v>
      </c>
      <c r="C369" s="12">
        <v>6.1283000000000003</v>
      </c>
      <c r="D369" s="13">
        <v>58.79</v>
      </c>
      <c r="E369" s="12">
        <v>95.2</v>
      </c>
      <c r="F369" s="12">
        <v>12.884499999999999</v>
      </c>
      <c r="G369" s="14">
        <v>0.7458790184232118</v>
      </c>
      <c r="H369" s="14">
        <v>0.64</v>
      </c>
      <c r="I369" s="12">
        <v>0.91859999999999997</v>
      </c>
      <c r="J369" s="12">
        <v>6.4443999999999999</v>
      </c>
    </row>
    <row r="370" spans="1:10" x14ac:dyDescent="0.25">
      <c r="A370" s="11">
        <v>41444</v>
      </c>
      <c r="B370" s="12">
        <v>9.9542999999999999</v>
      </c>
      <c r="C370" s="12">
        <v>6.1264000000000003</v>
      </c>
      <c r="D370" s="13">
        <v>58.7</v>
      </c>
      <c r="E370" s="12">
        <v>95.22</v>
      </c>
      <c r="F370" s="12">
        <v>12.8721</v>
      </c>
      <c r="G370" s="14">
        <v>0.74604595643091609</v>
      </c>
      <c r="H370" s="14">
        <v>0.63869195886823782</v>
      </c>
      <c r="I370" s="12">
        <v>0.91920000000000002</v>
      </c>
      <c r="J370" s="12">
        <v>6.3855000000000004</v>
      </c>
    </row>
    <row r="371" spans="1:10" x14ac:dyDescent="0.25">
      <c r="A371" s="11">
        <v>41445</v>
      </c>
      <c r="B371" s="12">
        <v>10.201499999999999</v>
      </c>
      <c r="C371" s="12">
        <v>6.1276999999999999</v>
      </c>
      <c r="D371" s="13">
        <v>59.57</v>
      </c>
      <c r="E371" s="12">
        <v>98.18</v>
      </c>
      <c r="F371" s="12">
        <v>13.404999999999999</v>
      </c>
      <c r="G371" s="14">
        <v>0.75677311941879832</v>
      </c>
      <c r="H371" s="14">
        <v>0.64645419872002075</v>
      </c>
      <c r="I371" s="12">
        <v>0.92959999999999998</v>
      </c>
      <c r="J371" s="12">
        <v>6.5830000000000002</v>
      </c>
    </row>
    <row r="372" spans="1:10" x14ac:dyDescent="0.25">
      <c r="A372" s="11">
        <v>41446</v>
      </c>
      <c r="B372" s="12">
        <v>10.2385</v>
      </c>
      <c r="C372" s="12">
        <v>6.1327999999999996</v>
      </c>
      <c r="D372" s="13">
        <v>59.43</v>
      </c>
      <c r="E372" s="12">
        <v>97.48</v>
      </c>
      <c r="F372" s="12">
        <v>13.4147</v>
      </c>
      <c r="G372" s="14">
        <v>0.76260199801723483</v>
      </c>
      <c r="H372" s="14">
        <v>0.65049112079620108</v>
      </c>
      <c r="I372" s="12">
        <v>0.93540000000000001</v>
      </c>
      <c r="J372" s="12">
        <v>6.7003000000000004</v>
      </c>
    </row>
    <row r="373" spans="1:10" x14ac:dyDescent="0.25">
      <c r="A373" s="11">
        <v>41449</v>
      </c>
      <c r="B373" s="12">
        <v>10.1135</v>
      </c>
      <c r="C373" s="12">
        <v>6.1440999999999999</v>
      </c>
      <c r="D373" s="13">
        <v>59.8</v>
      </c>
      <c r="E373" s="12">
        <v>97.7</v>
      </c>
      <c r="F373" s="12">
        <v>13.394500000000001</v>
      </c>
      <c r="G373" s="14">
        <v>0.76388358414177682</v>
      </c>
      <c r="H373" s="14">
        <v>0.64918203064139191</v>
      </c>
      <c r="I373" s="12">
        <v>0.9345</v>
      </c>
      <c r="J373" s="12">
        <v>6.7775999999999996</v>
      </c>
    </row>
    <row r="374" spans="1:10" x14ac:dyDescent="0.25">
      <c r="A374" s="11">
        <v>41450</v>
      </c>
      <c r="B374" s="12">
        <v>10.0876</v>
      </c>
      <c r="C374" s="12">
        <v>6.1448</v>
      </c>
      <c r="D374" s="13">
        <v>59.66</v>
      </c>
      <c r="E374" s="12">
        <v>97.87</v>
      </c>
      <c r="F374" s="12">
        <v>13.257</v>
      </c>
      <c r="G374" s="14">
        <v>0.76452599388379205</v>
      </c>
      <c r="H374" s="14">
        <v>0.6485925541574783</v>
      </c>
      <c r="I374" s="12">
        <v>0.93879999999999997</v>
      </c>
      <c r="J374" s="12">
        <v>6.7350000000000003</v>
      </c>
    </row>
    <row r="375" spans="1:10" x14ac:dyDescent="0.25">
      <c r="A375" s="11">
        <v>41451</v>
      </c>
      <c r="B375" s="12">
        <v>10.1348</v>
      </c>
      <c r="C375" s="12">
        <v>6.1467999999999998</v>
      </c>
      <c r="D375" s="13">
        <v>60.7</v>
      </c>
      <c r="E375" s="12">
        <v>97.43</v>
      </c>
      <c r="F375" s="12">
        <v>13.215</v>
      </c>
      <c r="G375" s="14">
        <v>0.76887590342918655</v>
      </c>
      <c r="H375" s="14">
        <v>0.65223062875032611</v>
      </c>
      <c r="I375" s="12">
        <v>0.94320000000000004</v>
      </c>
      <c r="J375" s="12">
        <v>6.7184999999999997</v>
      </c>
    </row>
    <row r="376" spans="1:10" x14ac:dyDescent="0.25">
      <c r="A376" s="11">
        <v>41452</v>
      </c>
      <c r="B376" s="12">
        <v>9.9745000000000008</v>
      </c>
      <c r="C376" s="12">
        <v>6.1487999999999996</v>
      </c>
      <c r="D376" s="13">
        <v>60.19</v>
      </c>
      <c r="E376" s="12">
        <v>98.4</v>
      </c>
      <c r="F376" s="12">
        <v>13.0365</v>
      </c>
      <c r="G376" s="14">
        <v>0.76828518746158569</v>
      </c>
      <c r="H376" s="14">
        <v>0.6563833278634722</v>
      </c>
      <c r="I376" s="12">
        <v>0.94640000000000002</v>
      </c>
      <c r="J376" s="12">
        <v>6.7469999999999999</v>
      </c>
    </row>
    <row r="377" spans="1:10" x14ac:dyDescent="0.25">
      <c r="A377" s="11">
        <v>41453</v>
      </c>
      <c r="B377" s="12">
        <v>9.8798999999999992</v>
      </c>
      <c r="C377" s="12">
        <v>6.1374000000000004</v>
      </c>
      <c r="D377" s="13">
        <v>59.52</v>
      </c>
      <c r="E377" s="12">
        <v>99.21</v>
      </c>
      <c r="F377" s="12">
        <v>12.9925</v>
      </c>
      <c r="G377" s="14">
        <v>0.76863950807071491</v>
      </c>
      <c r="H377" s="14">
        <v>0.65746219592373445</v>
      </c>
      <c r="I377" s="12">
        <v>0.94499999999999995</v>
      </c>
      <c r="J377" s="12">
        <v>6.7317999999999998</v>
      </c>
    </row>
    <row r="378" spans="1:10" x14ac:dyDescent="0.25">
      <c r="A378" s="11">
        <v>41456</v>
      </c>
      <c r="B378" s="12">
        <v>9.8895</v>
      </c>
      <c r="C378" s="12">
        <v>6.1325000000000003</v>
      </c>
      <c r="D378" s="13">
        <v>59.38</v>
      </c>
      <c r="E378" s="12">
        <v>99.62</v>
      </c>
      <c r="F378" s="12">
        <v>12.9</v>
      </c>
      <c r="G378" s="14">
        <v>0.76569678407350683</v>
      </c>
      <c r="H378" s="14">
        <v>0.65586672788089462</v>
      </c>
      <c r="I378" s="12">
        <v>0.94520000000000004</v>
      </c>
      <c r="J378" s="12">
        <v>6.6635999999999997</v>
      </c>
    </row>
    <row r="379" spans="1:10" x14ac:dyDescent="0.25">
      <c r="A379" s="11">
        <v>41457</v>
      </c>
      <c r="B379" s="12">
        <v>9.9154999999999998</v>
      </c>
      <c r="C379" s="12">
        <v>6.1326999999999998</v>
      </c>
      <c r="D379" s="13">
        <v>59.54</v>
      </c>
      <c r="E379" s="12">
        <v>100.43</v>
      </c>
      <c r="F379" s="12">
        <v>12.978999999999999</v>
      </c>
      <c r="G379" s="14">
        <v>0.76822616578320657</v>
      </c>
      <c r="H379" s="14">
        <v>0.65915233010348695</v>
      </c>
      <c r="I379" s="12">
        <v>0.94920000000000004</v>
      </c>
      <c r="J379" s="12">
        <v>6.6875999999999998</v>
      </c>
    </row>
    <row r="380" spans="1:10" x14ac:dyDescent="0.25">
      <c r="A380" s="11">
        <v>41458</v>
      </c>
      <c r="B380" s="12">
        <v>10.083500000000001</v>
      </c>
      <c r="C380" s="12">
        <v>6.1300999999999997</v>
      </c>
      <c r="D380" s="13">
        <v>60.21</v>
      </c>
      <c r="E380" s="12">
        <v>99.82</v>
      </c>
      <c r="F380" s="12">
        <v>13.031000000000001</v>
      </c>
      <c r="G380" s="14">
        <v>0.76893502499038835</v>
      </c>
      <c r="H380" s="14">
        <v>0.65513626834381555</v>
      </c>
      <c r="I380" s="12">
        <v>0.94750000000000001</v>
      </c>
      <c r="J380" s="12">
        <v>6.6928000000000001</v>
      </c>
    </row>
    <row r="381" spans="1:10" x14ac:dyDescent="0.25">
      <c r="A381" s="11">
        <v>41463</v>
      </c>
      <c r="B381" s="12">
        <v>10.202</v>
      </c>
      <c r="C381" s="12">
        <v>6.1337000000000002</v>
      </c>
      <c r="D381" s="13">
        <v>60.75</v>
      </c>
      <c r="E381" s="12">
        <v>101.07</v>
      </c>
      <c r="F381" s="12">
        <v>12.949</v>
      </c>
      <c r="G381" s="14">
        <v>0.77742361812951877</v>
      </c>
      <c r="H381" s="14">
        <v>0.66970265202250201</v>
      </c>
      <c r="I381" s="12">
        <v>0.96440000000000003</v>
      </c>
      <c r="J381" s="12">
        <v>6.7797999999999998</v>
      </c>
    </row>
    <row r="382" spans="1:10" x14ac:dyDescent="0.25">
      <c r="A382" s="11">
        <v>41464</v>
      </c>
      <c r="B382" s="12">
        <v>10.039999999999999</v>
      </c>
      <c r="C382" s="12">
        <v>6.1292999999999997</v>
      </c>
      <c r="D382" s="13">
        <v>60.09</v>
      </c>
      <c r="E382" s="12">
        <v>101.08</v>
      </c>
      <c r="F382" s="12">
        <v>12.8675</v>
      </c>
      <c r="G382" s="14">
        <v>0.78284014404258639</v>
      </c>
      <c r="H382" s="14">
        <v>0.67399069892835473</v>
      </c>
      <c r="I382" s="12">
        <v>0.97360000000000002</v>
      </c>
      <c r="J382" s="12">
        <v>6.7984999999999998</v>
      </c>
    </row>
    <row r="383" spans="1:10" x14ac:dyDescent="0.25">
      <c r="A383" s="11">
        <v>41465</v>
      </c>
      <c r="B383" s="12">
        <v>10.029999999999999</v>
      </c>
      <c r="C383" s="12">
        <v>6.1336000000000004</v>
      </c>
      <c r="D383" s="13">
        <v>59.88</v>
      </c>
      <c r="E383" s="12">
        <v>100.1</v>
      </c>
      <c r="F383" s="12">
        <v>12.9475</v>
      </c>
      <c r="G383" s="14">
        <v>0.77845243655612639</v>
      </c>
      <c r="H383" s="14">
        <v>0.6695681285570807</v>
      </c>
      <c r="I383" s="12">
        <v>0.96819999999999995</v>
      </c>
      <c r="J383" s="12">
        <v>6.7725999999999997</v>
      </c>
    </row>
    <row r="384" spans="1:10" x14ac:dyDescent="0.25">
      <c r="A384" s="11">
        <v>41466</v>
      </c>
      <c r="B384" s="12">
        <v>9.9905000000000008</v>
      </c>
      <c r="C384" s="12">
        <v>6.1349999999999998</v>
      </c>
      <c r="D384" s="13">
        <v>59.82</v>
      </c>
      <c r="E384" s="12">
        <v>98.8</v>
      </c>
      <c r="F384" s="12">
        <v>12.8475</v>
      </c>
      <c r="G384" s="14">
        <v>0.7665184730952016</v>
      </c>
      <c r="H384" s="14">
        <v>0.66106961062999936</v>
      </c>
      <c r="I384" s="12">
        <v>0.9496</v>
      </c>
      <c r="J384" s="12">
        <v>6.6912000000000003</v>
      </c>
    </row>
    <row r="385" spans="1:10" x14ac:dyDescent="0.25">
      <c r="A385" s="11">
        <v>41467</v>
      </c>
      <c r="B385" s="12">
        <v>9.9915000000000003</v>
      </c>
      <c r="C385" s="12">
        <v>6.1372999999999998</v>
      </c>
      <c r="D385" s="13">
        <v>59.88</v>
      </c>
      <c r="E385" s="12">
        <v>99.39</v>
      </c>
      <c r="F385" s="12">
        <v>12.829499999999999</v>
      </c>
      <c r="G385" s="14">
        <v>0.76640098099325571</v>
      </c>
      <c r="H385" s="14">
        <v>0.66190097961344985</v>
      </c>
      <c r="I385" s="12">
        <v>0.94679999999999997</v>
      </c>
      <c r="J385" s="12">
        <v>6.6760000000000002</v>
      </c>
    </row>
    <row r="386" spans="1:10" x14ac:dyDescent="0.25">
      <c r="A386" s="11">
        <v>41470</v>
      </c>
      <c r="B386" s="12">
        <v>9.8955000000000002</v>
      </c>
      <c r="C386" s="12">
        <v>6.1372999999999998</v>
      </c>
      <c r="D386" s="13">
        <v>59.89</v>
      </c>
      <c r="E386" s="12">
        <v>100.04</v>
      </c>
      <c r="F386" s="12">
        <v>12.739000000000001</v>
      </c>
      <c r="G386" s="14">
        <v>0.76692997929289053</v>
      </c>
      <c r="H386" s="14">
        <v>0.66277836691410397</v>
      </c>
      <c r="I386" s="12">
        <v>0.95079999999999998</v>
      </c>
      <c r="J386" s="12">
        <v>6.6852999999999998</v>
      </c>
    </row>
    <row r="387" spans="1:10" x14ac:dyDescent="0.25">
      <c r="A387" s="11">
        <v>41471</v>
      </c>
      <c r="B387" s="12">
        <v>9.8729999999999993</v>
      </c>
      <c r="C387" s="12">
        <v>6.1345000000000001</v>
      </c>
      <c r="D387" s="13">
        <v>59.29</v>
      </c>
      <c r="E387" s="12">
        <v>99.37</v>
      </c>
      <c r="F387" s="12">
        <v>12.628</v>
      </c>
      <c r="G387" s="14">
        <v>0.76080340839926963</v>
      </c>
      <c r="H387" s="14">
        <v>0.66128818939293743</v>
      </c>
      <c r="I387" s="12">
        <v>0.94079999999999997</v>
      </c>
      <c r="J387" s="12">
        <v>6.5933999999999999</v>
      </c>
    </row>
    <row r="388" spans="1:10" x14ac:dyDescent="0.25">
      <c r="A388" s="11">
        <v>41472</v>
      </c>
      <c r="B388" s="12">
        <v>9.8450000000000006</v>
      </c>
      <c r="C388" s="12">
        <v>6.1351000000000004</v>
      </c>
      <c r="D388" s="13">
        <v>59.34</v>
      </c>
      <c r="E388" s="12">
        <v>99.7</v>
      </c>
      <c r="F388" s="12">
        <v>12.531000000000001</v>
      </c>
      <c r="G388" s="14">
        <v>0.76370856881014215</v>
      </c>
      <c r="H388" s="14">
        <v>0.6585879873551107</v>
      </c>
      <c r="I388" s="12">
        <v>0.94279999999999997</v>
      </c>
      <c r="J388" s="12">
        <v>6.5835999999999997</v>
      </c>
    </row>
    <row r="389" spans="1:10" x14ac:dyDescent="0.25">
      <c r="A389" s="11">
        <v>41473</v>
      </c>
      <c r="B389" s="12">
        <v>9.9250000000000007</v>
      </c>
      <c r="C389" s="12">
        <v>6.1407999999999996</v>
      </c>
      <c r="D389" s="13">
        <v>59.59</v>
      </c>
      <c r="E389" s="12">
        <v>100.6</v>
      </c>
      <c r="F389" s="12">
        <v>12.5375</v>
      </c>
      <c r="G389" s="14">
        <v>0.76464291176020793</v>
      </c>
      <c r="H389" s="14">
        <v>0.658197854274995</v>
      </c>
      <c r="I389" s="12">
        <v>0.94679999999999997</v>
      </c>
      <c r="J389" s="12">
        <v>6.5994999999999999</v>
      </c>
    </row>
    <row r="390" spans="1:10" x14ac:dyDescent="0.25">
      <c r="A390" s="11">
        <v>41474</v>
      </c>
      <c r="B390" s="12">
        <v>9.8614999999999995</v>
      </c>
      <c r="C390" s="12">
        <v>6.1376999999999997</v>
      </c>
      <c r="D390" s="13">
        <v>59.37</v>
      </c>
      <c r="E390" s="12">
        <v>100.3</v>
      </c>
      <c r="F390" s="12">
        <v>12.5525</v>
      </c>
      <c r="G390" s="14">
        <v>0.76091919038198141</v>
      </c>
      <c r="H390" s="14">
        <v>0.65530799475753598</v>
      </c>
      <c r="I390" s="12">
        <v>0.94010000000000005</v>
      </c>
      <c r="J390" s="12">
        <v>6.5396999999999998</v>
      </c>
    </row>
    <row r="391" spans="1:10" x14ac:dyDescent="0.25">
      <c r="A391" s="11">
        <v>41477</v>
      </c>
      <c r="B391" s="12">
        <v>9.8010000000000002</v>
      </c>
      <c r="C391" s="12">
        <v>6.1403999999999996</v>
      </c>
      <c r="D391" s="13">
        <v>59.71</v>
      </c>
      <c r="E391" s="12">
        <v>99.6</v>
      </c>
      <c r="F391" s="12">
        <v>12.504</v>
      </c>
      <c r="G391" s="14">
        <v>0.75797771545516568</v>
      </c>
      <c r="H391" s="14">
        <v>0.65078745281790973</v>
      </c>
      <c r="I391" s="12">
        <v>0.93569999999999998</v>
      </c>
      <c r="J391" s="12">
        <v>6.4871999999999996</v>
      </c>
    </row>
    <row r="392" spans="1:10" x14ac:dyDescent="0.25">
      <c r="A392" s="11">
        <v>41478</v>
      </c>
      <c r="B392" s="12">
        <v>9.7264999999999997</v>
      </c>
      <c r="C392" s="12">
        <v>6.1368999999999998</v>
      </c>
      <c r="D392" s="13">
        <v>59.64</v>
      </c>
      <c r="E392" s="12">
        <v>99.76</v>
      </c>
      <c r="F392" s="12">
        <v>12.512499999999999</v>
      </c>
      <c r="G392" s="14">
        <v>0.75688767786860434</v>
      </c>
      <c r="H392" s="14">
        <v>0.65129607919760324</v>
      </c>
      <c r="I392" s="12">
        <v>0.93679999999999997</v>
      </c>
      <c r="J392" s="12">
        <v>6.4520999999999997</v>
      </c>
    </row>
    <row r="393" spans="1:10" x14ac:dyDescent="0.25">
      <c r="A393" s="11">
        <v>41479</v>
      </c>
      <c r="B393" s="12">
        <v>9.7484999999999999</v>
      </c>
      <c r="C393" s="12">
        <v>6.1357999999999997</v>
      </c>
      <c r="D393" s="13">
        <v>59.14</v>
      </c>
      <c r="E393" s="12">
        <v>100.21</v>
      </c>
      <c r="F393" s="12">
        <v>12.6425</v>
      </c>
      <c r="G393" s="14">
        <v>0.75597218022376778</v>
      </c>
      <c r="H393" s="14">
        <v>0.65074510314309886</v>
      </c>
      <c r="I393" s="12">
        <v>0.93540000000000001</v>
      </c>
      <c r="J393" s="12">
        <v>6.4964000000000004</v>
      </c>
    </row>
    <row r="394" spans="1:10" x14ac:dyDescent="0.25">
      <c r="A394" s="11">
        <v>41480</v>
      </c>
      <c r="B394" s="12">
        <v>9.8070000000000004</v>
      </c>
      <c r="C394" s="12">
        <v>6.1345999999999998</v>
      </c>
      <c r="D394" s="13">
        <v>59.01</v>
      </c>
      <c r="E394" s="12">
        <v>99.56</v>
      </c>
      <c r="F394" s="12">
        <v>12.654999999999999</v>
      </c>
      <c r="G394" s="14">
        <v>0.75562943932295612</v>
      </c>
      <c r="H394" s="14">
        <v>0.6521880910454575</v>
      </c>
      <c r="I394" s="12">
        <v>0.93359999999999999</v>
      </c>
      <c r="J394" s="12">
        <v>6.5185000000000004</v>
      </c>
    </row>
    <row r="395" spans="1:10" x14ac:dyDescent="0.25">
      <c r="A395" s="11">
        <v>41481</v>
      </c>
      <c r="B395" s="12">
        <v>9.7929999999999993</v>
      </c>
      <c r="C395" s="12">
        <v>6.1315999999999997</v>
      </c>
      <c r="D395" s="13">
        <v>59.08</v>
      </c>
      <c r="E395" s="12">
        <v>98.24</v>
      </c>
      <c r="F395" s="12">
        <v>12.712</v>
      </c>
      <c r="G395" s="14">
        <v>0.75363629512397323</v>
      </c>
      <c r="H395" s="14">
        <v>0.65070275897969809</v>
      </c>
      <c r="I395" s="12">
        <v>0.92889999999999995</v>
      </c>
      <c r="J395" s="12">
        <v>6.4729999999999999</v>
      </c>
    </row>
    <row r="396" spans="1:10" x14ac:dyDescent="0.25">
      <c r="A396" s="11">
        <v>41484</v>
      </c>
      <c r="B396" s="12">
        <v>9.7844999999999995</v>
      </c>
      <c r="C396" s="12">
        <v>6.1322999999999999</v>
      </c>
      <c r="D396" s="13">
        <v>59.33</v>
      </c>
      <c r="E396" s="12">
        <v>97.8</v>
      </c>
      <c r="F396" s="12">
        <v>12.734</v>
      </c>
      <c r="G396" s="14">
        <v>0.75403408234052172</v>
      </c>
      <c r="H396" s="14">
        <v>0.65125366330185608</v>
      </c>
      <c r="I396" s="12">
        <v>0.93079999999999996</v>
      </c>
      <c r="J396" s="12">
        <v>6.4741999999999997</v>
      </c>
    </row>
    <row r="397" spans="1:10" x14ac:dyDescent="0.25">
      <c r="A397" s="11">
        <v>41485</v>
      </c>
      <c r="B397" s="12">
        <v>9.7970000000000006</v>
      </c>
      <c r="C397" s="12">
        <v>6.1315</v>
      </c>
      <c r="D397" s="13">
        <v>60.8</v>
      </c>
      <c r="E397" s="12">
        <v>98.02</v>
      </c>
      <c r="F397" s="12">
        <v>12.754</v>
      </c>
      <c r="G397" s="14">
        <v>0.7538067239559777</v>
      </c>
      <c r="H397" s="14">
        <v>0.65599580162686955</v>
      </c>
      <c r="I397" s="12">
        <v>0.92979999999999996</v>
      </c>
      <c r="J397" s="12">
        <v>6.5426000000000002</v>
      </c>
    </row>
    <row r="398" spans="1:10" x14ac:dyDescent="0.25">
      <c r="A398" s="11">
        <v>41486</v>
      </c>
      <c r="B398" s="12">
        <v>9.9145000000000003</v>
      </c>
      <c r="C398" s="12">
        <v>6.1284000000000001</v>
      </c>
      <c r="D398" s="13">
        <v>60.77</v>
      </c>
      <c r="E398" s="12">
        <v>98.35</v>
      </c>
      <c r="F398" s="12">
        <v>12.856999999999999</v>
      </c>
      <c r="G398" s="14">
        <v>0.75289865984038551</v>
      </c>
      <c r="H398" s="14">
        <v>0.65889174408644657</v>
      </c>
      <c r="I398" s="12">
        <v>0.9284</v>
      </c>
      <c r="J398" s="12">
        <v>6.5284000000000004</v>
      </c>
    </row>
    <row r="399" spans="1:10" x14ac:dyDescent="0.25">
      <c r="A399" s="11">
        <v>41487</v>
      </c>
      <c r="B399" s="12">
        <v>9.9824999999999999</v>
      </c>
      <c r="C399" s="12">
        <v>6.1302000000000003</v>
      </c>
      <c r="D399" s="13">
        <v>60.45</v>
      </c>
      <c r="E399" s="12">
        <v>99.3</v>
      </c>
      <c r="F399" s="12">
        <v>12.824</v>
      </c>
      <c r="G399" s="14">
        <v>0.75660134675039714</v>
      </c>
      <c r="H399" s="14">
        <v>0.66028392208649722</v>
      </c>
      <c r="I399" s="12">
        <v>0.93530000000000002</v>
      </c>
      <c r="J399" s="12">
        <v>6.6039000000000003</v>
      </c>
    </row>
    <row r="400" spans="1:10" x14ac:dyDescent="0.25">
      <c r="A400" s="11">
        <v>41488</v>
      </c>
      <c r="B400" s="12">
        <v>9.8665000000000003</v>
      </c>
      <c r="C400" s="12">
        <v>6.1292999999999997</v>
      </c>
      <c r="D400" s="13">
        <v>60.88</v>
      </c>
      <c r="E400" s="12">
        <v>99.04</v>
      </c>
      <c r="F400" s="12">
        <v>12.6805</v>
      </c>
      <c r="G400" s="14">
        <v>0.75369309617123903</v>
      </c>
      <c r="H400" s="14">
        <v>0.65457877855599922</v>
      </c>
      <c r="I400" s="12">
        <v>0.92930000000000001</v>
      </c>
      <c r="J400" s="12">
        <v>6.6078000000000001</v>
      </c>
    </row>
    <row r="401" spans="1:10" x14ac:dyDescent="0.25">
      <c r="A401" s="11">
        <v>41491</v>
      </c>
      <c r="B401" s="12">
        <v>9.8565000000000005</v>
      </c>
      <c r="C401" s="12">
        <v>6.1245000000000003</v>
      </c>
      <c r="D401" s="13">
        <v>60.88</v>
      </c>
      <c r="E401" s="12">
        <v>98.54</v>
      </c>
      <c r="F401" s="12">
        <v>12.676500000000001</v>
      </c>
      <c r="G401" s="14">
        <v>0.75431847325941004</v>
      </c>
      <c r="H401" s="14">
        <v>0.65159314524011214</v>
      </c>
      <c r="I401" s="12">
        <v>0.93020000000000003</v>
      </c>
      <c r="J401" s="12">
        <v>6.5902000000000003</v>
      </c>
    </row>
    <row r="402" spans="1:10" x14ac:dyDescent="0.25">
      <c r="A402" s="11">
        <v>41492</v>
      </c>
      <c r="B402" s="12">
        <v>9.9130000000000003</v>
      </c>
      <c r="C402" s="12">
        <v>6.1215000000000002</v>
      </c>
      <c r="D402" s="13">
        <v>60.78</v>
      </c>
      <c r="E402" s="12">
        <v>97.85</v>
      </c>
      <c r="F402" s="12">
        <v>12.644</v>
      </c>
      <c r="G402" s="14">
        <v>0.75210589651022874</v>
      </c>
      <c r="H402" s="14">
        <v>0.65074510314309886</v>
      </c>
      <c r="I402" s="12">
        <v>0.92659999999999998</v>
      </c>
      <c r="J402" s="12">
        <v>6.5632999999999999</v>
      </c>
    </row>
    <row r="403" spans="1:10" x14ac:dyDescent="0.25">
      <c r="A403" s="11">
        <v>41493</v>
      </c>
      <c r="B403" s="12">
        <v>9.8940000000000001</v>
      </c>
      <c r="C403" s="12">
        <v>6.1189999999999998</v>
      </c>
      <c r="D403" s="13">
        <v>61.2</v>
      </c>
      <c r="E403" s="12">
        <v>96.72</v>
      </c>
      <c r="F403" s="12">
        <v>12.69</v>
      </c>
      <c r="G403" s="14">
        <v>0.7502438292445045</v>
      </c>
      <c r="H403" s="14">
        <v>0.64457908985432522</v>
      </c>
      <c r="I403" s="12">
        <v>0.92220000000000002</v>
      </c>
      <c r="J403" s="12">
        <v>6.5237999999999996</v>
      </c>
    </row>
    <row r="404" spans="1:10" x14ac:dyDescent="0.25">
      <c r="A404" s="11">
        <v>41494</v>
      </c>
      <c r="B404" s="12">
        <v>9.8109999999999999</v>
      </c>
      <c r="C404" s="12">
        <v>6.1207000000000003</v>
      </c>
      <c r="D404" s="13">
        <v>60.72</v>
      </c>
      <c r="E404" s="12">
        <v>96.03</v>
      </c>
      <c r="F404" s="12">
        <v>12.617000000000001</v>
      </c>
      <c r="G404" s="14">
        <v>0.74671445639187572</v>
      </c>
      <c r="H404" s="14">
        <v>0.64288010286081643</v>
      </c>
      <c r="I404" s="12">
        <v>0.9194</v>
      </c>
      <c r="J404" s="12">
        <v>6.4771000000000001</v>
      </c>
    </row>
    <row r="405" spans="1:10" x14ac:dyDescent="0.25">
      <c r="A405" s="11">
        <v>41495</v>
      </c>
      <c r="B405" s="12">
        <v>9.7680000000000007</v>
      </c>
      <c r="C405" s="12">
        <v>6.1216999999999997</v>
      </c>
      <c r="D405" s="13">
        <v>60.34</v>
      </c>
      <c r="E405" s="12">
        <v>96.24</v>
      </c>
      <c r="F405" s="12">
        <v>12.601000000000001</v>
      </c>
      <c r="G405" s="14">
        <v>0.74973759184285493</v>
      </c>
      <c r="H405" s="14">
        <v>0.64487005868317537</v>
      </c>
      <c r="I405" s="12">
        <v>0.92210000000000003</v>
      </c>
      <c r="J405" s="12">
        <v>6.5064000000000002</v>
      </c>
    </row>
    <row r="406" spans="1:10" x14ac:dyDescent="0.25">
      <c r="A406" s="11">
        <v>41498</v>
      </c>
      <c r="B406" s="12">
        <v>9.8209999999999997</v>
      </c>
      <c r="C406" s="12">
        <v>6.1218000000000004</v>
      </c>
      <c r="D406" s="13">
        <v>61.15</v>
      </c>
      <c r="E406" s="12">
        <v>96.44</v>
      </c>
      <c r="F406" s="12">
        <v>12.561999999999999</v>
      </c>
      <c r="G406" s="14">
        <v>0.75120192307692313</v>
      </c>
      <c r="H406" s="14">
        <v>0.64620355411954766</v>
      </c>
      <c r="I406" s="12">
        <v>0.92479999999999996</v>
      </c>
      <c r="J406" s="12">
        <v>6.5251000000000001</v>
      </c>
    </row>
    <row r="407" spans="1:10" x14ac:dyDescent="0.25">
      <c r="A407" s="11">
        <v>41499</v>
      </c>
      <c r="B407" s="12">
        <v>9.9819999999999993</v>
      </c>
      <c r="C407" s="12">
        <v>6.1216999999999997</v>
      </c>
      <c r="D407" s="13">
        <v>61.33</v>
      </c>
      <c r="E407" s="12">
        <v>98.06</v>
      </c>
      <c r="F407" s="12">
        <v>12.7515</v>
      </c>
      <c r="G407" s="14">
        <v>0.75488789914697663</v>
      </c>
      <c r="H407" s="14">
        <v>0.64720730049834962</v>
      </c>
      <c r="I407" s="12">
        <v>0.93400000000000005</v>
      </c>
      <c r="J407" s="12">
        <v>6.5480999999999998</v>
      </c>
    </row>
    <row r="408" spans="1:10" x14ac:dyDescent="0.25">
      <c r="A408" s="11">
        <v>41500</v>
      </c>
      <c r="B408" s="12">
        <v>9.9350000000000005</v>
      </c>
      <c r="C408" s="12">
        <v>6.1191000000000004</v>
      </c>
      <c r="D408" s="13">
        <v>61.27</v>
      </c>
      <c r="E408" s="12">
        <v>98.15</v>
      </c>
      <c r="F408" s="12">
        <v>12.720499999999999</v>
      </c>
      <c r="G408" s="14">
        <v>0.75437537718768866</v>
      </c>
      <c r="H408" s="14">
        <v>0.64387354323610846</v>
      </c>
      <c r="I408" s="12">
        <v>0.93540000000000001</v>
      </c>
      <c r="J408" s="12">
        <v>6.5060000000000002</v>
      </c>
    </row>
    <row r="409" spans="1:10" x14ac:dyDescent="0.25">
      <c r="A409" s="11">
        <v>41501</v>
      </c>
      <c r="B409" s="12">
        <v>9.99</v>
      </c>
      <c r="C409" s="12">
        <v>6.1123000000000003</v>
      </c>
      <c r="D409" s="13">
        <v>61.41</v>
      </c>
      <c r="E409" s="12">
        <v>97.81</v>
      </c>
      <c r="F409" s="12">
        <v>12.833500000000001</v>
      </c>
      <c r="G409" s="14">
        <v>0.75397722988765736</v>
      </c>
      <c r="H409" s="14">
        <v>0.64213703204263795</v>
      </c>
      <c r="I409" s="12">
        <v>0.93340000000000001</v>
      </c>
      <c r="J409" s="12">
        <v>6.5366999999999997</v>
      </c>
    </row>
    <row r="410" spans="1:10" x14ac:dyDescent="0.25">
      <c r="A410" s="11">
        <v>41502</v>
      </c>
      <c r="B410" s="12">
        <v>10.037000000000001</v>
      </c>
      <c r="C410" s="12">
        <v>6.1144999999999996</v>
      </c>
      <c r="D410" s="13">
        <v>61.65</v>
      </c>
      <c r="E410" s="12">
        <v>97.6</v>
      </c>
      <c r="F410" s="12">
        <v>12.868499999999999</v>
      </c>
      <c r="G410" s="14">
        <v>0.75069439231288937</v>
      </c>
      <c r="H410" s="14">
        <v>0.64016388195378016</v>
      </c>
      <c r="I410" s="12">
        <v>0.92689999999999995</v>
      </c>
      <c r="J410" s="12">
        <v>6.5153999999999996</v>
      </c>
    </row>
    <row r="411" spans="1:10" x14ac:dyDescent="0.25">
      <c r="A411" s="11">
        <v>41505</v>
      </c>
      <c r="B411" s="12">
        <v>10.1675</v>
      </c>
      <c r="C411" s="12">
        <v>6.1227</v>
      </c>
      <c r="D411" s="13">
        <v>63.13</v>
      </c>
      <c r="E411" s="12">
        <v>97.94</v>
      </c>
      <c r="F411" s="12">
        <v>12.99</v>
      </c>
      <c r="G411" s="14">
        <v>0.74917590650284682</v>
      </c>
      <c r="H411" s="14">
        <v>0.63836578359399931</v>
      </c>
      <c r="I411" s="12">
        <v>0.92469999999999997</v>
      </c>
      <c r="J411" s="12">
        <v>6.4973999999999998</v>
      </c>
    </row>
    <row r="412" spans="1:10" x14ac:dyDescent="0.25">
      <c r="A412" s="11">
        <v>41506</v>
      </c>
      <c r="B412" s="12">
        <v>10.135</v>
      </c>
      <c r="C412" s="12">
        <v>6.1241000000000003</v>
      </c>
      <c r="D412" s="13">
        <v>63.21</v>
      </c>
      <c r="E412" s="12">
        <v>97.12</v>
      </c>
      <c r="F412" s="12">
        <v>12.9795</v>
      </c>
      <c r="G412" s="14">
        <v>0.74482347683598982</v>
      </c>
      <c r="H412" s="14">
        <v>0.63783645873198114</v>
      </c>
      <c r="I412" s="12">
        <v>0.91779999999999995</v>
      </c>
      <c r="J412" s="12">
        <v>6.4790999999999999</v>
      </c>
    </row>
    <row r="413" spans="1:10" x14ac:dyDescent="0.25">
      <c r="A413" s="11">
        <v>41507</v>
      </c>
      <c r="B413" s="12">
        <v>10.2525</v>
      </c>
      <c r="C413" s="12">
        <v>6.1228999999999996</v>
      </c>
      <c r="D413" s="13">
        <v>64.11</v>
      </c>
      <c r="E413" s="12">
        <v>97.66</v>
      </c>
      <c r="F413" s="12">
        <v>13.17</v>
      </c>
      <c r="G413" s="14">
        <v>0.74805505685218432</v>
      </c>
      <c r="H413" s="14">
        <v>0.63783645873198114</v>
      </c>
      <c r="I413" s="12">
        <v>0.92110000000000003</v>
      </c>
      <c r="J413" s="12">
        <v>6.5537999999999998</v>
      </c>
    </row>
    <row r="414" spans="1:10" x14ac:dyDescent="0.25">
      <c r="A414" s="11">
        <v>41508</v>
      </c>
      <c r="B414" s="12">
        <v>10.297000000000001</v>
      </c>
      <c r="C414" s="12">
        <v>6.1205999999999996</v>
      </c>
      <c r="D414" s="13">
        <v>64.55</v>
      </c>
      <c r="E414" s="12">
        <v>98.53</v>
      </c>
      <c r="F414" s="12">
        <v>13.1555</v>
      </c>
      <c r="G414" s="14">
        <v>0.74839095943721001</v>
      </c>
      <c r="H414" s="14">
        <v>0.64184852374839541</v>
      </c>
      <c r="I414" s="12">
        <v>0.92359999999999998</v>
      </c>
      <c r="J414" s="12">
        <v>6.5164</v>
      </c>
    </row>
    <row r="415" spans="1:10" x14ac:dyDescent="0.25">
      <c r="A415" s="11">
        <v>41509</v>
      </c>
      <c r="B415" s="12">
        <v>10.212999999999999</v>
      </c>
      <c r="C415" s="12">
        <v>6.12</v>
      </c>
      <c r="D415" s="13">
        <v>63.22</v>
      </c>
      <c r="E415" s="12">
        <v>98.57</v>
      </c>
      <c r="F415" s="12">
        <v>12.993</v>
      </c>
      <c r="G415" s="14">
        <v>0.74671445639187572</v>
      </c>
      <c r="H415" s="14">
        <v>0.64193092823212217</v>
      </c>
      <c r="I415" s="12">
        <v>0.92069999999999996</v>
      </c>
      <c r="J415" s="12">
        <v>6.4870999999999999</v>
      </c>
    </row>
    <row r="416" spans="1:10" x14ac:dyDescent="0.25">
      <c r="A416" s="11">
        <v>41512</v>
      </c>
      <c r="B416" s="12">
        <v>10.318</v>
      </c>
      <c r="C416" s="12">
        <v>6.1201999999999996</v>
      </c>
      <c r="D416" s="13">
        <v>64.260000000000005</v>
      </c>
      <c r="E416" s="12">
        <v>98.64</v>
      </c>
      <c r="F416" s="12">
        <v>13.141999999999999</v>
      </c>
      <c r="G416" s="14">
        <v>0.74799910240107714</v>
      </c>
      <c r="H416" s="14">
        <v>0.64234326824254884</v>
      </c>
      <c r="I416" s="12">
        <v>0.92290000000000005</v>
      </c>
      <c r="J416" s="12">
        <v>6.5166000000000004</v>
      </c>
    </row>
    <row r="417" spans="1:10" x14ac:dyDescent="0.25">
      <c r="A417" s="11">
        <v>41513</v>
      </c>
      <c r="B417" s="12">
        <v>10.407999999999999</v>
      </c>
      <c r="C417" s="12">
        <v>6.1212</v>
      </c>
      <c r="D417" s="13">
        <v>66.239999999999995</v>
      </c>
      <c r="E417" s="12">
        <v>97.3</v>
      </c>
      <c r="F417" s="12">
        <v>13.314500000000001</v>
      </c>
      <c r="G417" s="14">
        <v>0.74699335175916937</v>
      </c>
      <c r="H417" s="14">
        <v>0.64399793920659454</v>
      </c>
      <c r="I417" s="12">
        <v>0.91859999999999997</v>
      </c>
      <c r="J417" s="12">
        <v>6.4992000000000001</v>
      </c>
    </row>
    <row r="418" spans="1:10" x14ac:dyDescent="0.25">
      <c r="A418" s="11">
        <v>41514</v>
      </c>
      <c r="B418" s="12">
        <v>10.315</v>
      </c>
      <c r="C418" s="12">
        <v>6.1201999999999996</v>
      </c>
      <c r="D418" s="13">
        <v>68.8</v>
      </c>
      <c r="E418" s="12">
        <v>97.65</v>
      </c>
      <c r="F418" s="12">
        <v>13.2295</v>
      </c>
      <c r="G418" s="14">
        <v>0.75041272699984995</v>
      </c>
      <c r="H418" s="14">
        <v>0.64432989690721643</v>
      </c>
      <c r="I418" s="12">
        <v>0.92210000000000003</v>
      </c>
      <c r="J418" s="12">
        <v>6.5212000000000003</v>
      </c>
    </row>
    <row r="419" spans="1:10" x14ac:dyDescent="0.25">
      <c r="A419" s="11">
        <v>41515</v>
      </c>
      <c r="B419" s="12">
        <v>10.3375</v>
      </c>
      <c r="C419" s="12">
        <v>6.1203000000000003</v>
      </c>
      <c r="D419" s="13">
        <v>66.55</v>
      </c>
      <c r="E419" s="12">
        <v>98.46</v>
      </c>
      <c r="F419" s="12">
        <v>13.285</v>
      </c>
      <c r="G419" s="14">
        <v>0.75597218022376778</v>
      </c>
      <c r="H419" s="14">
        <v>0.64566115702479343</v>
      </c>
      <c r="I419" s="12">
        <v>0.93159999999999998</v>
      </c>
      <c r="J419" s="12">
        <v>6.5945</v>
      </c>
    </row>
    <row r="420" spans="1:10" x14ac:dyDescent="0.25">
      <c r="A420" s="11">
        <v>41516</v>
      </c>
      <c r="B420" s="12">
        <v>10.257</v>
      </c>
      <c r="C420" s="12">
        <v>6.1193</v>
      </c>
      <c r="D420" s="13">
        <v>65.709999999999994</v>
      </c>
      <c r="E420" s="12">
        <v>98.22</v>
      </c>
      <c r="F420" s="12">
        <v>13.3355</v>
      </c>
      <c r="G420" s="14">
        <v>0.7578053955744164</v>
      </c>
      <c r="H420" s="14">
        <v>0.64649599172485128</v>
      </c>
      <c r="I420" s="12">
        <v>0.93130000000000002</v>
      </c>
      <c r="J420" s="12">
        <v>6.6337999999999999</v>
      </c>
    </row>
    <row r="421" spans="1:10" x14ac:dyDescent="0.25">
      <c r="A421" s="11">
        <v>41520</v>
      </c>
      <c r="B421" s="12">
        <v>10.317500000000001</v>
      </c>
      <c r="C421" s="12">
        <v>6.1204000000000001</v>
      </c>
      <c r="D421" s="13">
        <v>67.709999999999994</v>
      </c>
      <c r="E421" s="12">
        <v>99.43</v>
      </c>
      <c r="F421" s="12">
        <v>13.433</v>
      </c>
      <c r="G421" s="14">
        <v>0.75964752354907317</v>
      </c>
      <c r="H421" s="14">
        <v>0.64333504889346371</v>
      </c>
      <c r="I421" s="12">
        <v>0.93630000000000002</v>
      </c>
      <c r="J421" s="12">
        <v>6.6204999999999998</v>
      </c>
    </row>
    <row r="422" spans="1:10" x14ac:dyDescent="0.25">
      <c r="A422" s="11">
        <v>41522</v>
      </c>
      <c r="B422" s="12">
        <v>10.23</v>
      </c>
      <c r="C422" s="12">
        <v>6.1193999999999997</v>
      </c>
      <c r="D422" s="13">
        <v>66.010000000000005</v>
      </c>
      <c r="E422" s="12">
        <v>100.08</v>
      </c>
      <c r="F422" s="12">
        <v>13.398999999999999</v>
      </c>
      <c r="G422" s="14">
        <v>0.76219512195121952</v>
      </c>
      <c r="H422" s="14">
        <v>0.64131340986340024</v>
      </c>
      <c r="I422" s="12">
        <v>0.94369999999999998</v>
      </c>
      <c r="J422" s="12">
        <v>6.67</v>
      </c>
    </row>
    <row r="423" spans="1:10" x14ac:dyDescent="0.25">
      <c r="A423" s="11">
        <v>41523</v>
      </c>
      <c r="B423" s="12">
        <v>10.012499999999999</v>
      </c>
      <c r="C423" s="12">
        <v>6.1201999999999996</v>
      </c>
      <c r="D423" s="13">
        <v>65.23</v>
      </c>
      <c r="E423" s="12">
        <v>99.04</v>
      </c>
      <c r="F423" s="12">
        <v>13.1775</v>
      </c>
      <c r="G423" s="14">
        <v>0.75953212820902327</v>
      </c>
      <c r="H423" s="14">
        <v>0.63967248768630469</v>
      </c>
      <c r="I423" s="12">
        <v>0.9385</v>
      </c>
      <c r="J423" s="12">
        <v>6.6371000000000002</v>
      </c>
    </row>
    <row r="424" spans="1:10" x14ac:dyDescent="0.25">
      <c r="A424" s="11">
        <v>41526</v>
      </c>
      <c r="B424" s="12">
        <v>9.9755000000000003</v>
      </c>
      <c r="C424" s="12">
        <v>6.1208999999999998</v>
      </c>
      <c r="D424" s="13">
        <v>65.239999999999995</v>
      </c>
      <c r="E424" s="12">
        <v>99.55</v>
      </c>
      <c r="F424" s="12">
        <v>13.153</v>
      </c>
      <c r="G424" s="14">
        <v>0.75414781297134237</v>
      </c>
      <c r="H424" s="14">
        <v>0.63597049096921898</v>
      </c>
      <c r="I424" s="12">
        <v>0.93140000000000001</v>
      </c>
      <c r="J424" s="12">
        <v>6.5655999999999999</v>
      </c>
    </row>
    <row r="425" spans="1:10" x14ac:dyDescent="0.25">
      <c r="A425" s="11">
        <v>41527</v>
      </c>
      <c r="B425" s="12">
        <v>10.032500000000001</v>
      </c>
      <c r="C425" s="12">
        <v>6.1195000000000004</v>
      </c>
      <c r="D425" s="13">
        <v>63.83</v>
      </c>
      <c r="E425" s="12">
        <v>100.22</v>
      </c>
      <c r="F425" s="12">
        <v>13.141999999999999</v>
      </c>
      <c r="G425" s="14">
        <v>0.75414781297134237</v>
      </c>
      <c r="H425" s="14">
        <v>0.63568749602695318</v>
      </c>
      <c r="I425" s="12">
        <v>0.93440000000000001</v>
      </c>
      <c r="J425" s="12">
        <v>6.5457000000000001</v>
      </c>
    </row>
    <row r="426" spans="1:10" x14ac:dyDescent="0.25">
      <c r="A426" s="11">
        <v>41528</v>
      </c>
      <c r="B426" s="12">
        <v>9.9</v>
      </c>
      <c r="C426" s="12">
        <v>6.1182999999999996</v>
      </c>
      <c r="D426" s="13">
        <v>63.26</v>
      </c>
      <c r="E426" s="12">
        <v>100.08</v>
      </c>
      <c r="F426" s="12">
        <v>13.087</v>
      </c>
      <c r="G426" s="14">
        <v>0.75182317119013609</v>
      </c>
      <c r="H426" s="14">
        <v>0.63263111279812745</v>
      </c>
      <c r="I426" s="12">
        <v>0.93140000000000001</v>
      </c>
      <c r="J426" s="12">
        <v>6.5265000000000004</v>
      </c>
    </row>
    <row r="427" spans="1:10" x14ac:dyDescent="0.25">
      <c r="A427" s="11">
        <v>41529</v>
      </c>
      <c r="B427" s="12">
        <v>9.9429999999999996</v>
      </c>
      <c r="C427" s="12">
        <v>6.1177999999999999</v>
      </c>
      <c r="D427" s="13">
        <v>63.42</v>
      </c>
      <c r="E427" s="12">
        <v>99.24</v>
      </c>
      <c r="F427" s="12">
        <v>13.097</v>
      </c>
      <c r="G427" s="14">
        <v>0.75103266992114159</v>
      </c>
      <c r="H427" s="14">
        <v>0.63215121056956824</v>
      </c>
      <c r="I427" s="12">
        <v>0.92859999999999998</v>
      </c>
      <c r="J427" s="12">
        <v>6.5141</v>
      </c>
    </row>
    <row r="428" spans="1:10" x14ac:dyDescent="0.25">
      <c r="A428" s="11">
        <v>41530</v>
      </c>
      <c r="B428" s="12">
        <v>9.9375</v>
      </c>
      <c r="C428" s="12">
        <v>6.1185999999999998</v>
      </c>
      <c r="D428" s="13">
        <v>63.36</v>
      </c>
      <c r="E428" s="12">
        <v>99.38</v>
      </c>
      <c r="F428" s="12">
        <v>13.048999999999999</v>
      </c>
      <c r="G428" s="14">
        <v>0.75323892738776743</v>
      </c>
      <c r="H428" s="14">
        <v>0.63047727129436981</v>
      </c>
      <c r="I428" s="12">
        <v>0.93189999999999995</v>
      </c>
      <c r="J428" s="12">
        <v>6.5640999999999998</v>
      </c>
    </row>
    <row r="429" spans="1:10" x14ac:dyDescent="0.25">
      <c r="A429" s="11">
        <v>41533</v>
      </c>
      <c r="B429" s="12">
        <v>9.7929999999999993</v>
      </c>
      <c r="C429" s="12">
        <v>6.1197999999999997</v>
      </c>
      <c r="D429" s="13">
        <v>62.83</v>
      </c>
      <c r="E429" s="12">
        <v>98.98</v>
      </c>
      <c r="F429" s="12">
        <v>12.93</v>
      </c>
      <c r="G429" s="14">
        <v>0.74906367041198507</v>
      </c>
      <c r="H429" s="14">
        <v>0.62786463238525769</v>
      </c>
      <c r="I429" s="12">
        <v>0.92579999999999996</v>
      </c>
      <c r="J429" s="12">
        <v>6.4926000000000004</v>
      </c>
    </row>
    <row r="430" spans="1:10" x14ac:dyDescent="0.25">
      <c r="A430" s="11">
        <v>41534</v>
      </c>
      <c r="B430" s="12">
        <v>9.7989999999999995</v>
      </c>
      <c r="C430" s="12">
        <v>6.1212999999999997</v>
      </c>
      <c r="D430" s="13">
        <v>63.36</v>
      </c>
      <c r="E430" s="12">
        <v>99.16</v>
      </c>
      <c r="F430" s="12">
        <v>12.917999999999999</v>
      </c>
      <c r="G430" s="14">
        <v>0.74867110878191201</v>
      </c>
      <c r="H430" s="14">
        <v>0.6288912647003333</v>
      </c>
      <c r="I430" s="12">
        <v>0.92659999999999998</v>
      </c>
      <c r="J430" s="12">
        <v>6.4606000000000003</v>
      </c>
    </row>
    <row r="431" spans="1:10" x14ac:dyDescent="0.25">
      <c r="A431" s="11">
        <v>41535</v>
      </c>
      <c r="B431" s="12">
        <v>9.8115000000000006</v>
      </c>
      <c r="C431" s="12">
        <v>6.1210000000000004</v>
      </c>
      <c r="D431" s="13">
        <v>63.37</v>
      </c>
      <c r="E431" s="12">
        <v>99.04</v>
      </c>
      <c r="F431" s="12">
        <v>12.97</v>
      </c>
      <c r="G431" s="14">
        <v>0.7490075649764063</v>
      </c>
      <c r="H431" s="14">
        <v>0.62637018477920448</v>
      </c>
      <c r="I431" s="12">
        <v>0.92600000000000005</v>
      </c>
      <c r="J431" s="12">
        <v>6.4595000000000002</v>
      </c>
    </row>
    <row r="432" spans="1:10" x14ac:dyDescent="0.25">
      <c r="A432" s="11">
        <v>41536</v>
      </c>
      <c r="B432" s="12">
        <v>9.6929999999999996</v>
      </c>
      <c r="C432" s="12">
        <v>6.1210000000000004</v>
      </c>
      <c r="D432" s="13">
        <v>61.76</v>
      </c>
      <c r="E432" s="12">
        <v>99.33</v>
      </c>
      <c r="F432" s="12">
        <v>12.738</v>
      </c>
      <c r="G432" s="14">
        <v>0.7392622163081245</v>
      </c>
      <c r="H432" s="14">
        <v>0.62332481456086763</v>
      </c>
      <c r="I432" s="12">
        <v>0.91120000000000001</v>
      </c>
      <c r="J432" s="12">
        <v>6.3415999999999997</v>
      </c>
    </row>
    <row r="433" spans="1:10" x14ac:dyDescent="0.25">
      <c r="A433" s="11">
        <v>41537</v>
      </c>
      <c r="B433" s="12">
        <v>9.8650000000000002</v>
      </c>
      <c r="C433" s="12">
        <v>6.1210000000000004</v>
      </c>
      <c r="D433" s="13">
        <v>62.27</v>
      </c>
      <c r="E433" s="12">
        <v>99.38</v>
      </c>
      <c r="F433" s="12">
        <v>12.776999999999999</v>
      </c>
      <c r="G433" s="14">
        <v>0.73953557166099682</v>
      </c>
      <c r="H433" s="14">
        <v>0.624180762748892</v>
      </c>
      <c r="I433" s="12">
        <v>0.91039999999999999</v>
      </c>
      <c r="J433" s="12">
        <v>6.3615000000000004</v>
      </c>
    </row>
    <row r="434" spans="1:10" x14ac:dyDescent="0.25">
      <c r="A434" s="11">
        <v>41540</v>
      </c>
      <c r="B434" s="12">
        <v>9.8249999999999993</v>
      </c>
      <c r="C434" s="12">
        <v>6.1200999999999999</v>
      </c>
      <c r="D434" s="13">
        <v>62.57</v>
      </c>
      <c r="E434" s="12">
        <v>98.76</v>
      </c>
      <c r="F434" s="12">
        <v>12.798999999999999</v>
      </c>
      <c r="G434" s="14">
        <v>0.73964497041420119</v>
      </c>
      <c r="H434" s="14">
        <v>0.62243246607743064</v>
      </c>
      <c r="I434" s="12">
        <v>0.91</v>
      </c>
      <c r="J434" s="12">
        <v>6.3815</v>
      </c>
    </row>
    <row r="435" spans="1:10" x14ac:dyDescent="0.25">
      <c r="A435" s="11">
        <v>41541</v>
      </c>
      <c r="B435" s="12">
        <v>9.8354999999999997</v>
      </c>
      <c r="C435" s="12">
        <v>6.1208</v>
      </c>
      <c r="D435" s="13">
        <v>62.72</v>
      </c>
      <c r="E435" s="12">
        <v>98.76</v>
      </c>
      <c r="F435" s="12">
        <v>12.8605</v>
      </c>
      <c r="G435" s="14">
        <v>0.7412898443291327</v>
      </c>
      <c r="H435" s="14">
        <v>0.62476571285767835</v>
      </c>
      <c r="I435" s="12">
        <v>0.91139999999999999</v>
      </c>
      <c r="J435" s="12">
        <v>6.3947000000000003</v>
      </c>
    </row>
    <row r="436" spans="1:10" x14ac:dyDescent="0.25">
      <c r="A436" s="11">
        <v>41542</v>
      </c>
      <c r="B436" s="12">
        <v>9.93</v>
      </c>
      <c r="C436" s="12">
        <v>6.1189999999999998</v>
      </c>
      <c r="D436" s="13">
        <v>62.2</v>
      </c>
      <c r="E436" s="12">
        <v>98.62</v>
      </c>
      <c r="F436" s="12">
        <v>12.933999999999999</v>
      </c>
      <c r="G436" s="14">
        <v>0.73877068557919623</v>
      </c>
      <c r="H436" s="14">
        <v>0.62189054726368154</v>
      </c>
      <c r="I436" s="12">
        <v>0.90820000000000001</v>
      </c>
      <c r="J436" s="12">
        <v>6.4080000000000004</v>
      </c>
    </row>
    <row r="437" spans="1:10" x14ac:dyDescent="0.25">
      <c r="A437" s="11">
        <v>41543</v>
      </c>
      <c r="B437" s="12">
        <v>10</v>
      </c>
      <c r="C437" s="12">
        <v>6.1193999999999997</v>
      </c>
      <c r="D437" s="13">
        <v>61.68</v>
      </c>
      <c r="E437" s="12">
        <v>98.95</v>
      </c>
      <c r="F437" s="12">
        <v>13.0465</v>
      </c>
      <c r="G437" s="14">
        <v>0.74161969741916345</v>
      </c>
      <c r="H437" s="14">
        <v>0.62453160129902574</v>
      </c>
      <c r="I437" s="12">
        <v>0.91049999999999998</v>
      </c>
      <c r="J437" s="12">
        <v>6.4256000000000002</v>
      </c>
    </row>
    <row r="438" spans="1:10" x14ac:dyDescent="0.25">
      <c r="A438" s="11">
        <v>41544</v>
      </c>
      <c r="B438" s="12">
        <v>10.07</v>
      </c>
      <c r="C438" s="12">
        <v>6.1178999999999997</v>
      </c>
      <c r="D438" s="13">
        <v>62.48</v>
      </c>
      <c r="E438" s="12">
        <v>98.3</v>
      </c>
      <c r="F438" s="12">
        <v>13.1465</v>
      </c>
      <c r="G438" s="14">
        <v>0.73871611139838966</v>
      </c>
      <c r="H438" s="14">
        <v>0.6197706848466068</v>
      </c>
      <c r="I438" s="12">
        <v>0.90500000000000003</v>
      </c>
      <c r="J438" s="12">
        <v>6.4169999999999998</v>
      </c>
    </row>
    <row r="439" spans="1:10" x14ac:dyDescent="0.25">
      <c r="A439" s="11">
        <v>41547</v>
      </c>
      <c r="B439" s="12">
        <v>10.045</v>
      </c>
      <c r="C439" s="12">
        <v>6.12</v>
      </c>
      <c r="D439" s="13">
        <v>62.58</v>
      </c>
      <c r="E439" s="12">
        <v>98.29</v>
      </c>
      <c r="F439" s="12">
        <v>13.154999999999999</v>
      </c>
      <c r="G439" s="14">
        <v>0.73882526782415958</v>
      </c>
      <c r="H439" s="14">
        <v>0.61808517213672043</v>
      </c>
      <c r="I439" s="12">
        <v>0.90410000000000001</v>
      </c>
      <c r="J439" s="12">
        <v>6.4095000000000004</v>
      </c>
    </row>
    <row r="440" spans="1:10" x14ac:dyDescent="0.25">
      <c r="A440" s="11">
        <v>41548</v>
      </c>
      <c r="B440" s="12">
        <v>10.08</v>
      </c>
      <c r="C440" s="12">
        <v>6.12</v>
      </c>
      <c r="D440" s="13">
        <v>62.46</v>
      </c>
      <c r="E440" s="12">
        <v>98.05</v>
      </c>
      <c r="F440" s="12">
        <v>13.177099999999999</v>
      </c>
      <c r="G440" s="14">
        <v>0.73887985813506729</v>
      </c>
      <c r="H440" s="14">
        <v>0.61697926949654491</v>
      </c>
      <c r="I440" s="12">
        <v>0.90639999999999998</v>
      </c>
      <c r="J440" s="12">
        <v>6.3583999999999996</v>
      </c>
    </row>
    <row r="441" spans="1:10" x14ac:dyDescent="0.25">
      <c r="A441" s="11">
        <v>41549</v>
      </c>
      <c r="B441" s="12">
        <v>10.0335</v>
      </c>
      <c r="C441" s="12">
        <v>6.12</v>
      </c>
      <c r="D441" s="13">
        <v>62.46</v>
      </c>
      <c r="E441" s="12">
        <v>97.36</v>
      </c>
      <c r="F441" s="12">
        <v>13.153</v>
      </c>
      <c r="G441" s="14">
        <v>0.73572689817539727</v>
      </c>
      <c r="H441" s="14">
        <v>0.61637080867850091</v>
      </c>
      <c r="I441" s="12">
        <v>0.90169999999999995</v>
      </c>
      <c r="J441" s="12">
        <v>6.3750999999999998</v>
      </c>
    </row>
    <row r="442" spans="1:10" x14ac:dyDescent="0.25">
      <c r="A442" s="11">
        <v>41550</v>
      </c>
      <c r="B442" s="12">
        <v>10.074999999999999</v>
      </c>
      <c r="C442" s="12">
        <v>6.12</v>
      </c>
      <c r="D442" s="13">
        <v>61.97</v>
      </c>
      <c r="E442" s="12">
        <v>97.08</v>
      </c>
      <c r="F442" s="12">
        <v>13.246499999999999</v>
      </c>
      <c r="G442" s="14">
        <v>0.73303034745638462</v>
      </c>
      <c r="H442" s="14">
        <v>0.6184674376894056</v>
      </c>
      <c r="I442" s="12">
        <v>0.8972</v>
      </c>
      <c r="J442" s="12">
        <v>6.3345000000000002</v>
      </c>
    </row>
    <row r="443" spans="1:10" x14ac:dyDescent="0.25">
      <c r="A443" s="11">
        <v>41551</v>
      </c>
      <c r="B443" s="12">
        <v>9.9949999999999992</v>
      </c>
      <c r="C443" s="12">
        <v>6.12</v>
      </c>
      <c r="D443" s="13">
        <v>61.42</v>
      </c>
      <c r="E443" s="12">
        <v>97.2</v>
      </c>
      <c r="F443" s="12">
        <v>13.0855</v>
      </c>
      <c r="G443" s="14">
        <v>0.7362685907819172</v>
      </c>
      <c r="H443" s="14">
        <v>0.62231626112390315</v>
      </c>
      <c r="I443" s="12">
        <v>0.9052</v>
      </c>
      <c r="J443" s="12">
        <v>6.4141000000000004</v>
      </c>
    </row>
    <row r="444" spans="1:10" x14ac:dyDescent="0.25">
      <c r="A444" s="11">
        <v>41554</v>
      </c>
      <c r="B444" s="12">
        <v>9.9710000000000001</v>
      </c>
      <c r="C444" s="12">
        <v>6.12</v>
      </c>
      <c r="D444" s="13">
        <v>61.79</v>
      </c>
      <c r="E444" s="12">
        <v>97.02</v>
      </c>
      <c r="F444" s="12">
        <v>13.087999999999999</v>
      </c>
      <c r="G444" s="14">
        <v>0.73697398481833587</v>
      </c>
      <c r="H444" s="14">
        <v>0.62181320731252332</v>
      </c>
      <c r="I444" s="12">
        <v>0.90500000000000003</v>
      </c>
      <c r="J444" s="12">
        <v>6.4210000000000003</v>
      </c>
    </row>
    <row r="445" spans="1:10" x14ac:dyDescent="0.25">
      <c r="A445" s="11">
        <v>41555</v>
      </c>
      <c r="B445" s="12">
        <v>9.9774999999999991</v>
      </c>
      <c r="C445" s="12">
        <v>6.1205999999999996</v>
      </c>
      <c r="D445" s="13">
        <v>61.79</v>
      </c>
      <c r="E445" s="12">
        <v>96.94</v>
      </c>
      <c r="F445" s="12">
        <v>13.151999999999999</v>
      </c>
      <c r="G445" s="14">
        <v>0.7362685907819172</v>
      </c>
      <c r="H445" s="14">
        <v>0.62154266890422027</v>
      </c>
      <c r="I445" s="12">
        <v>0.90400000000000003</v>
      </c>
      <c r="J445" s="12">
        <v>6.4218000000000002</v>
      </c>
    </row>
    <row r="446" spans="1:10" x14ac:dyDescent="0.25">
      <c r="A446" s="11">
        <v>41556</v>
      </c>
      <c r="B446" s="12">
        <v>9.9975000000000005</v>
      </c>
      <c r="C446" s="12">
        <v>6.1208999999999998</v>
      </c>
      <c r="D446" s="13">
        <v>61.92</v>
      </c>
      <c r="E446" s="12">
        <v>97.23</v>
      </c>
      <c r="F446" s="12">
        <v>13.202</v>
      </c>
      <c r="G446" s="14">
        <v>0.74002812106860061</v>
      </c>
      <c r="H446" s="14">
        <v>0.62723452298814519</v>
      </c>
      <c r="I446" s="12">
        <v>0.91039999999999999</v>
      </c>
      <c r="J446" s="12">
        <v>6.4741</v>
      </c>
    </row>
    <row r="447" spans="1:10" x14ac:dyDescent="0.25">
      <c r="A447" s="11">
        <v>41557</v>
      </c>
      <c r="B447" s="12">
        <v>9.89</v>
      </c>
      <c r="C447" s="12">
        <v>6.1155999999999997</v>
      </c>
      <c r="D447" s="13">
        <v>61.3</v>
      </c>
      <c r="E447" s="12">
        <v>98.09</v>
      </c>
      <c r="F447" s="12">
        <v>13.07</v>
      </c>
      <c r="G447" s="14">
        <v>0.73882526782415958</v>
      </c>
      <c r="H447" s="14">
        <v>0.6259780907668232</v>
      </c>
      <c r="I447" s="12">
        <v>0.91039999999999999</v>
      </c>
      <c r="J447" s="12">
        <v>6.4923000000000002</v>
      </c>
    </row>
    <row r="448" spans="1:10" x14ac:dyDescent="0.25">
      <c r="A448" s="11">
        <v>41558</v>
      </c>
      <c r="B448" s="12">
        <v>9.8979999999999997</v>
      </c>
      <c r="C448" s="12">
        <v>6.1204000000000001</v>
      </c>
      <c r="D448" s="13">
        <v>61.07</v>
      </c>
      <c r="E448" s="12">
        <v>98.42</v>
      </c>
      <c r="F448" s="12">
        <v>13.047499999999999</v>
      </c>
      <c r="G448" s="14">
        <v>0.7375175160410059</v>
      </c>
      <c r="H448" s="14">
        <v>0.62715584822828474</v>
      </c>
      <c r="I448" s="12">
        <v>0.9103</v>
      </c>
      <c r="J448" s="12">
        <v>6.4713000000000003</v>
      </c>
    </row>
    <row r="449" spans="1:10" x14ac:dyDescent="0.25">
      <c r="A449" s="11">
        <v>41562</v>
      </c>
      <c r="B449" s="12">
        <v>9.9335000000000004</v>
      </c>
      <c r="C449" s="12">
        <v>6.1025999999999998</v>
      </c>
      <c r="D449" s="13">
        <v>61.84</v>
      </c>
      <c r="E449" s="12">
        <v>98.58</v>
      </c>
      <c r="F449" s="12">
        <v>12.948499999999999</v>
      </c>
      <c r="G449" s="14">
        <v>0.74107010523195493</v>
      </c>
      <c r="H449" s="14">
        <v>0.62601727807687491</v>
      </c>
      <c r="I449" s="12">
        <v>0.91520000000000001</v>
      </c>
      <c r="J449" s="12">
        <v>6.5129999999999999</v>
      </c>
    </row>
    <row r="450" spans="1:10" x14ac:dyDescent="0.25">
      <c r="A450" s="11">
        <v>41563</v>
      </c>
      <c r="B450" s="12">
        <v>9.8759999999999994</v>
      </c>
      <c r="C450" s="12">
        <v>6.0995999999999997</v>
      </c>
      <c r="D450" s="13">
        <v>61.72</v>
      </c>
      <c r="E450" s="12">
        <v>98.9</v>
      </c>
      <c r="F450" s="12">
        <v>12.858499999999999</v>
      </c>
      <c r="G450" s="14">
        <v>0.7412898443291327</v>
      </c>
      <c r="H450" s="14">
        <v>0.62877263581488929</v>
      </c>
      <c r="I450" s="12">
        <v>0.9163</v>
      </c>
      <c r="J450" s="12">
        <v>6.5075000000000003</v>
      </c>
    </row>
    <row r="451" spans="1:10" x14ac:dyDescent="0.25">
      <c r="A451" s="11">
        <v>41565</v>
      </c>
      <c r="B451" s="12">
        <v>9.75</v>
      </c>
      <c r="C451" s="12">
        <v>6.0965999999999996</v>
      </c>
      <c r="D451" s="13">
        <v>61.26</v>
      </c>
      <c r="E451" s="12">
        <v>97.77</v>
      </c>
      <c r="F451" s="12">
        <v>12.801</v>
      </c>
      <c r="G451" s="14">
        <v>0.73030015336303222</v>
      </c>
      <c r="H451" s="14">
        <v>0.61789421651013343</v>
      </c>
      <c r="I451" s="12">
        <v>0.90129999999999999</v>
      </c>
      <c r="J451" s="12">
        <v>6.4116</v>
      </c>
    </row>
    <row r="452" spans="1:10" x14ac:dyDescent="0.25">
      <c r="A452" s="11">
        <v>41568</v>
      </c>
      <c r="B452" s="12">
        <v>9.84</v>
      </c>
      <c r="C452" s="12">
        <v>6.0923999999999996</v>
      </c>
      <c r="D452" s="13">
        <v>61.56</v>
      </c>
      <c r="E452" s="12">
        <v>98.14</v>
      </c>
      <c r="F452" s="12">
        <v>12.959</v>
      </c>
      <c r="G452" s="14">
        <v>0.73142188414277354</v>
      </c>
      <c r="H452" s="14">
        <v>0.61923338906433834</v>
      </c>
      <c r="I452" s="12">
        <v>0.90190000000000003</v>
      </c>
      <c r="J452" s="12">
        <v>6.4032999999999998</v>
      </c>
    </row>
    <row r="453" spans="1:10" x14ac:dyDescent="0.25">
      <c r="A453" s="11">
        <v>41569</v>
      </c>
      <c r="B453" s="12">
        <v>9.7304999999999993</v>
      </c>
      <c r="C453" s="12">
        <v>6.0925000000000002</v>
      </c>
      <c r="D453" s="13">
        <v>61.64</v>
      </c>
      <c r="E453" s="12">
        <v>98.18</v>
      </c>
      <c r="F453" s="12">
        <v>12.861000000000001</v>
      </c>
      <c r="G453" s="14">
        <v>0.72579474524604448</v>
      </c>
      <c r="H453" s="14">
        <v>0.61648480364959002</v>
      </c>
      <c r="I453" s="12">
        <v>0.89470000000000005</v>
      </c>
      <c r="J453" s="12">
        <v>6.3719000000000001</v>
      </c>
    </row>
    <row r="454" spans="1:10" x14ac:dyDescent="0.25">
      <c r="A454" s="11">
        <v>41570</v>
      </c>
      <c r="B454" s="12">
        <v>9.7669999999999995</v>
      </c>
      <c r="C454" s="12">
        <v>6.0833000000000004</v>
      </c>
      <c r="D454" s="13">
        <v>61.54</v>
      </c>
      <c r="E454" s="12">
        <v>97.28</v>
      </c>
      <c r="F454" s="12">
        <v>12.9335</v>
      </c>
      <c r="G454" s="14">
        <v>0.72537356738720438</v>
      </c>
      <c r="H454" s="14">
        <v>0.61839094675653949</v>
      </c>
      <c r="I454" s="12">
        <v>0.89180000000000004</v>
      </c>
      <c r="J454" s="12">
        <v>6.3734000000000002</v>
      </c>
    </row>
    <row r="455" spans="1:10" x14ac:dyDescent="0.25">
      <c r="A455" s="11">
        <v>41571</v>
      </c>
      <c r="B455" s="12">
        <v>9.7665000000000006</v>
      </c>
      <c r="C455" s="12">
        <v>6.0815000000000001</v>
      </c>
      <c r="D455" s="13">
        <v>61.48</v>
      </c>
      <c r="E455" s="12">
        <v>97.36</v>
      </c>
      <c r="F455" s="12">
        <v>12.977</v>
      </c>
      <c r="G455" s="14">
        <v>0.724112961622013</v>
      </c>
      <c r="H455" s="14">
        <v>0.61781786729272214</v>
      </c>
      <c r="I455" s="12">
        <v>0.89159999999999995</v>
      </c>
      <c r="J455" s="12">
        <v>6.3559999999999999</v>
      </c>
    </row>
    <row r="456" spans="1:10" x14ac:dyDescent="0.25">
      <c r="A456" s="11">
        <v>41572</v>
      </c>
      <c r="B456" s="12">
        <v>9.8185000000000002</v>
      </c>
      <c r="C456" s="12">
        <v>6.0838000000000001</v>
      </c>
      <c r="D456" s="13">
        <v>61.4</v>
      </c>
      <c r="E456" s="12">
        <v>97.46</v>
      </c>
      <c r="F456" s="12">
        <v>12.875</v>
      </c>
      <c r="G456" s="14">
        <v>0.72495287806292596</v>
      </c>
      <c r="H456" s="14">
        <v>0.6188884762965714</v>
      </c>
      <c r="I456" s="12">
        <v>0.89390000000000003</v>
      </c>
      <c r="J456" s="12">
        <v>6.3236999999999997</v>
      </c>
    </row>
    <row r="457" spans="1:10" x14ac:dyDescent="0.25">
      <c r="A457" s="11">
        <v>41575</v>
      </c>
      <c r="B457" s="12">
        <v>9.8085000000000004</v>
      </c>
      <c r="C457" s="12">
        <v>6.0853000000000002</v>
      </c>
      <c r="D457" s="13">
        <v>61.54</v>
      </c>
      <c r="E457" s="12">
        <v>97.7</v>
      </c>
      <c r="F457" s="12">
        <v>12.862500000000001</v>
      </c>
      <c r="G457" s="14">
        <v>0.72537356738720438</v>
      </c>
      <c r="H457" s="14">
        <v>0.61992436922695437</v>
      </c>
      <c r="I457" s="12">
        <v>0.89539999999999997</v>
      </c>
      <c r="J457" s="12">
        <v>6.3346</v>
      </c>
    </row>
    <row r="458" spans="1:10" x14ac:dyDescent="0.25">
      <c r="A458" s="11">
        <v>41576</v>
      </c>
      <c r="B458" s="12">
        <v>9.8689999999999998</v>
      </c>
      <c r="C458" s="12">
        <v>6.0896999999999997</v>
      </c>
      <c r="D458" s="13">
        <v>61.34</v>
      </c>
      <c r="E458" s="12">
        <v>98.09</v>
      </c>
      <c r="F458" s="12">
        <v>12.874000000000001</v>
      </c>
      <c r="G458" s="14">
        <v>0.72621641249092228</v>
      </c>
      <c r="H458" s="14">
        <v>0.62270377981194347</v>
      </c>
      <c r="I458" s="12">
        <v>0.8982</v>
      </c>
      <c r="J458" s="12">
        <v>6.3719999999999999</v>
      </c>
    </row>
    <row r="459" spans="1:10" x14ac:dyDescent="0.25">
      <c r="A459" s="11">
        <v>41577</v>
      </c>
      <c r="B459" s="12">
        <v>9.8680000000000003</v>
      </c>
      <c r="C459" s="12">
        <v>6.0936000000000003</v>
      </c>
      <c r="D459" s="13">
        <v>61.09</v>
      </c>
      <c r="E459" s="12">
        <v>98.14</v>
      </c>
      <c r="F459" s="12">
        <v>12.8765</v>
      </c>
      <c r="G459" s="14">
        <v>0.7261636772928618</v>
      </c>
      <c r="H459" s="14">
        <v>0.62196790645602695</v>
      </c>
      <c r="I459" s="12">
        <v>0.89639999999999997</v>
      </c>
      <c r="J459" s="12">
        <v>6.3684000000000003</v>
      </c>
    </row>
    <row r="460" spans="1:10" x14ac:dyDescent="0.25">
      <c r="A460" s="11">
        <v>41578</v>
      </c>
      <c r="B460" s="12">
        <v>10.002000000000001</v>
      </c>
      <c r="C460" s="12">
        <v>6.0942999999999996</v>
      </c>
      <c r="D460" s="13">
        <v>61.61</v>
      </c>
      <c r="E460" s="12">
        <v>98.1</v>
      </c>
      <c r="F460" s="12">
        <v>12.999499999999999</v>
      </c>
      <c r="G460" s="14">
        <v>0.7356186552890982</v>
      </c>
      <c r="H460" s="14">
        <v>0.62235499128703009</v>
      </c>
      <c r="I460" s="12">
        <v>0.90559999999999996</v>
      </c>
      <c r="J460" s="12">
        <v>6.4691999999999998</v>
      </c>
    </row>
    <row r="461" spans="1:10" x14ac:dyDescent="0.25">
      <c r="A461" s="11">
        <v>41579</v>
      </c>
      <c r="B461" s="12">
        <v>10.167999999999999</v>
      </c>
      <c r="C461" s="12">
        <v>6.0993000000000004</v>
      </c>
      <c r="D461" s="13">
        <v>61.84</v>
      </c>
      <c r="E461" s="12">
        <v>98.78</v>
      </c>
      <c r="F461" s="12">
        <v>13.0815</v>
      </c>
      <c r="G461" s="14">
        <v>0.74139976275207597</v>
      </c>
      <c r="H461" s="14">
        <v>0.628061801281246</v>
      </c>
      <c r="I461" s="12">
        <v>0.91239999999999999</v>
      </c>
      <c r="J461" s="12">
        <v>6.5354000000000001</v>
      </c>
    </row>
    <row r="462" spans="1:10" x14ac:dyDescent="0.25">
      <c r="A462" s="11">
        <v>41582</v>
      </c>
      <c r="B462" s="12">
        <v>10.117000000000001</v>
      </c>
      <c r="C462" s="12">
        <v>6.0979999999999999</v>
      </c>
      <c r="D462" s="13">
        <v>61.74</v>
      </c>
      <c r="E462" s="12">
        <v>98.62</v>
      </c>
      <c r="F462" s="12">
        <v>12.9855</v>
      </c>
      <c r="G462" s="14">
        <v>0.73986386504883106</v>
      </c>
      <c r="H462" s="14">
        <v>0.62695924764890287</v>
      </c>
      <c r="I462" s="12">
        <v>0.91059999999999997</v>
      </c>
      <c r="J462" s="12">
        <v>6.5004999999999997</v>
      </c>
    </row>
    <row r="463" spans="1:10" x14ac:dyDescent="0.25">
      <c r="A463" s="11">
        <v>41583</v>
      </c>
      <c r="B463" s="12">
        <v>10.236000000000001</v>
      </c>
      <c r="C463" s="12">
        <v>6.0965999999999996</v>
      </c>
      <c r="D463" s="13">
        <v>61.76</v>
      </c>
      <c r="E463" s="12">
        <v>98.6</v>
      </c>
      <c r="F463" s="12">
        <v>13.14</v>
      </c>
      <c r="G463" s="14">
        <v>0.74239049740163332</v>
      </c>
      <c r="H463" s="14">
        <v>0.62328596360009969</v>
      </c>
      <c r="I463" s="12">
        <v>0.91259999999999997</v>
      </c>
      <c r="J463" s="12">
        <v>6.5266999999999999</v>
      </c>
    </row>
    <row r="464" spans="1:10" x14ac:dyDescent="0.25">
      <c r="A464" s="11">
        <v>41584</v>
      </c>
      <c r="B464" s="12">
        <v>10.278499999999999</v>
      </c>
      <c r="C464" s="12">
        <v>6.0925000000000002</v>
      </c>
      <c r="D464" s="13">
        <v>62.48</v>
      </c>
      <c r="E464" s="12">
        <v>98.6</v>
      </c>
      <c r="F464" s="12">
        <v>13.1495</v>
      </c>
      <c r="G464" s="14">
        <v>0.73909830007390986</v>
      </c>
      <c r="H464" s="14">
        <v>0.62189054726368154</v>
      </c>
      <c r="I464" s="12">
        <v>0.91090000000000004</v>
      </c>
      <c r="J464" s="12">
        <v>6.4922000000000004</v>
      </c>
    </row>
    <row r="465" spans="1:10" x14ac:dyDescent="0.25">
      <c r="A465" s="11">
        <v>41585</v>
      </c>
      <c r="B465" s="12">
        <v>10.29</v>
      </c>
      <c r="C465" s="12">
        <v>6.0906000000000002</v>
      </c>
      <c r="D465" s="13">
        <v>62.41</v>
      </c>
      <c r="E465" s="12">
        <v>98.56</v>
      </c>
      <c r="F465" s="12">
        <v>13.1975</v>
      </c>
      <c r="G465" s="14">
        <v>0.74682598954443613</v>
      </c>
      <c r="H465" s="14">
        <v>0.62231626112390315</v>
      </c>
      <c r="I465" s="12">
        <v>0.91839999999999999</v>
      </c>
      <c r="J465" s="12">
        <v>6.5297999999999998</v>
      </c>
    </row>
    <row r="466" spans="1:10" x14ac:dyDescent="0.25">
      <c r="A466" s="11">
        <v>41586</v>
      </c>
      <c r="B466" s="12">
        <v>10.336</v>
      </c>
      <c r="C466" s="12">
        <v>6.0903</v>
      </c>
      <c r="D466" s="13">
        <v>62.48</v>
      </c>
      <c r="E466" s="12">
        <v>99.03</v>
      </c>
      <c r="F466" s="12">
        <v>13.243</v>
      </c>
      <c r="G466" s="14">
        <v>0.74867110878191201</v>
      </c>
      <c r="H466" s="14">
        <v>0.62519537355423571</v>
      </c>
      <c r="I466" s="12">
        <v>0.92200000000000004</v>
      </c>
      <c r="J466" s="12">
        <v>6.5946999999999996</v>
      </c>
    </row>
    <row r="467" spans="1:10" x14ac:dyDescent="0.25">
      <c r="A467" s="11">
        <v>41590</v>
      </c>
      <c r="B467" s="12">
        <v>10.382</v>
      </c>
      <c r="C467" s="12">
        <v>6.0917000000000003</v>
      </c>
      <c r="D467" s="13">
        <v>63.73</v>
      </c>
      <c r="E467" s="12">
        <v>99.65</v>
      </c>
      <c r="F467" s="12">
        <v>13.198</v>
      </c>
      <c r="G467" s="14">
        <v>0.74471254095918971</v>
      </c>
      <c r="H467" s="14">
        <v>0.62829856747926616</v>
      </c>
      <c r="I467" s="12">
        <v>0.91759999999999997</v>
      </c>
      <c r="J467" s="12">
        <v>6.6471999999999998</v>
      </c>
    </row>
    <row r="468" spans="1:10" x14ac:dyDescent="0.25">
      <c r="A468" s="11">
        <v>41591</v>
      </c>
      <c r="B468" s="12">
        <v>10.333</v>
      </c>
      <c r="C468" s="12">
        <v>6.0926</v>
      </c>
      <c r="D468" s="13">
        <v>63.28</v>
      </c>
      <c r="E468" s="12">
        <v>99.31</v>
      </c>
      <c r="F468" s="12">
        <v>13.085000000000001</v>
      </c>
      <c r="G468" s="14">
        <v>0.74316290130796681</v>
      </c>
      <c r="H468" s="14">
        <v>0.62371359071914179</v>
      </c>
      <c r="I468" s="12">
        <v>0.91549999999999998</v>
      </c>
      <c r="J468" s="12">
        <v>6.66</v>
      </c>
    </row>
    <row r="469" spans="1:10" x14ac:dyDescent="0.25">
      <c r="A469" s="11">
        <v>41592</v>
      </c>
      <c r="B469" s="12">
        <v>10.29</v>
      </c>
      <c r="C469" s="12">
        <v>6.0919999999999996</v>
      </c>
      <c r="D469" s="13">
        <v>63.12</v>
      </c>
      <c r="E469" s="12">
        <v>99.93</v>
      </c>
      <c r="F469" s="12">
        <v>13.007</v>
      </c>
      <c r="G469" s="14">
        <v>0.74250074250074249</v>
      </c>
      <c r="H469" s="14">
        <v>0.62200659326988872</v>
      </c>
      <c r="I469" s="12">
        <v>0.91520000000000001</v>
      </c>
      <c r="J469" s="12">
        <v>6.6452999999999998</v>
      </c>
    </row>
    <row r="470" spans="1:10" x14ac:dyDescent="0.25">
      <c r="A470" s="11">
        <v>41596</v>
      </c>
      <c r="B470" s="12">
        <v>10.119999999999999</v>
      </c>
      <c r="C470" s="12">
        <v>6.0918000000000001</v>
      </c>
      <c r="D470" s="13">
        <v>62.07</v>
      </c>
      <c r="E470" s="12">
        <v>100.04</v>
      </c>
      <c r="F470" s="12">
        <v>12.871</v>
      </c>
      <c r="G470" s="14">
        <v>0.73964497041420119</v>
      </c>
      <c r="H470" s="14">
        <v>0.62073246430788331</v>
      </c>
      <c r="I470" s="12">
        <v>0.91210000000000002</v>
      </c>
      <c r="J470" s="12">
        <v>6.5974000000000004</v>
      </c>
    </row>
    <row r="471" spans="1:10" x14ac:dyDescent="0.25">
      <c r="A471" s="11">
        <v>41597</v>
      </c>
      <c r="B471" s="12">
        <v>10.188000000000001</v>
      </c>
      <c r="C471" s="12">
        <v>6.0923999999999996</v>
      </c>
      <c r="D471" s="13">
        <v>62.26</v>
      </c>
      <c r="E471" s="12">
        <v>100.14</v>
      </c>
      <c r="F471" s="12">
        <v>12.8965</v>
      </c>
      <c r="G471" s="14">
        <v>0.73915293074137034</v>
      </c>
      <c r="H471" s="14">
        <v>0.62073246430788331</v>
      </c>
      <c r="I471" s="12">
        <v>0.91139999999999999</v>
      </c>
      <c r="J471" s="12">
        <v>6.6193</v>
      </c>
    </row>
    <row r="472" spans="1:10" x14ac:dyDescent="0.25">
      <c r="A472" s="11">
        <v>41598</v>
      </c>
      <c r="B472" s="12">
        <v>10.067500000000001</v>
      </c>
      <c r="C472" s="12">
        <v>6.0925000000000002</v>
      </c>
      <c r="D472" s="13">
        <v>62.34</v>
      </c>
      <c r="E472" s="12">
        <v>100.02</v>
      </c>
      <c r="F472" s="12">
        <v>12.980499999999999</v>
      </c>
      <c r="G472" s="14">
        <v>0.74343914950561296</v>
      </c>
      <c r="H472" s="14">
        <v>0.61919504643962853</v>
      </c>
      <c r="I472" s="12">
        <v>0.91579999999999995</v>
      </c>
      <c r="J472" s="12">
        <v>6.6266999999999996</v>
      </c>
    </row>
    <row r="473" spans="1:10" x14ac:dyDescent="0.25">
      <c r="A473" s="11">
        <v>41599</v>
      </c>
      <c r="B473" s="12">
        <v>10.144500000000001</v>
      </c>
      <c r="C473" s="12">
        <v>6.0914000000000001</v>
      </c>
      <c r="D473" s="13">
        <v>62.94</v>
      </c>
      <c r="E473" s="12">
        <v>100.95</v>
      </c>
      <c r="F473" s="12">
        <v>13.063499999999999</v>
      </c>
      <c r="G473" s="14">
        <v>0.74239049740163332</v>
      </c>
      <c r="H473" s="14">
        <v>0.61900340451872493</v>
      </c>
      <c r="I473" s="12">
        <v>0.91459999999999997</v>
      </c>
      <c r="J473" s="12">
        <v>6.6521999999999997</v>
      </c>
    </row>
    <row r="474" spans="1:10" x14ac:dyDescent="0.25">
      <c r="A474" s="11">
        <v>41600</v>
      </c>
      <c r="B474" s="12">
        <v>10.083</v>
      </c>
      <c r="C474" s="12">
        <v>6.0934999999999997</v>
      </c>
      <c r="D474" s="13">
        <v>62.72</v>
      </c>
      <c r="E474" s="12">
        <v>101.29</v>
      </c>
      <c r="F474" s="12">
        <v>12.9985</v>
      </c>
      <c r="G474" s="14">
        <v>0.73817081272606477</v>
      </c>
      <c r="H474" s="14">
        <v>0.61686509160446612</v>
      </c>
      <c r="I474" s="12">
        <v>0.90720000000000001</v>
      </c>
      <c r="J474" s="12">
        <v>6.5896999999999997</v>
      </c>
    </row>
    <row r="475" spans="1:10" x14ac:dyDescent="0.25">
      <c r="A475" s="11">
        <v>41603</v>
      </c>
      <c r="B475" s="12">
        <v>10.0755</v>
      </c>
      <c r="C475" s="12">
        <v>6.0915999999999997</v>
      </c>
      <c r="D475" s="13">
        <v>62.37</v>
      </c>
      <c r="E475" s="12">
        <v>101.7</v>
      </c>
      <c r="F475" s="12">
        <v>13.013</v>
      </c>
      <c r="G475" s="14">
        <v>0.74063101762701822</v>
      </c>
      <c r="H475" s="14">
        <v>0.61934844543540191</v>
      </c>
      <c r="I475" s="12">
        <v>0.91249999999999998</v>
      </c>
      <c r="J475" s="12">
        <v>6.5701000000000001</v>
      </c>
    </row>
    <row r="476" spans="1:10" x14ac:dyDescent="0.25">
      <c r="A476" s="11">
        <v>41604</v>
      </c>
      <c r="B476" s="12">
        <v>10.135999999999999</v>
      </c>
      <c r="C476" s="12">
        <v>6.0925000000000002</v>
      </c>
      <c r="D476" s="13">
        <v>62.47</v>
      </c>
      <c r="E476" s="12">
        <v>101.38</v>
      </c>
      <c r="F476" s="12">
        <v>13.0665</v>
      </c>
      <c r="G476" s="14">
        <v>0.73773515308004434</v>
      </c>
      <c r="H476" s="14">
        <v>0.61777969975906588</v>
      </c>
      <c r="I476" s="12">
        <v>0.90800000000000003</v>
      </c>
      <c r="J476" s="12">
        <v>6.5774999999999997</v>
      </c>
    </row>
    <row r="477" spans="1:10" x14ac:dyDescent="0.25">
      <c r="A477" s="11">
        <v>41605</v>
      </c>
      <c r="B477" s="12">
        <v>10.2255</v>
      </c>
      <c r="C477" s="12">
        <v>6.0922000000000001</v>
      </c>
      <c r="D477" s="13">
        <v>62.47</v>
      </c>
      <c r="E477" s="12">
        <v>102.18</v>
      </c>
      <c r="F477" s="12">
        <v>13.096</v>
      </c>
      <c r="G477" s="14">
        <v>0.73730000737300005</v>
      </c>
      <c r="H477" s="14">
        <v>0.61474150119874593</v>
      </c>
      <c r="I477" s="12">
        <v>0.90910000000000002</v>
      </c>
      <c r="J477" s="12">
        <v>6.5793999999999997</v>
      </c>
    </row>
    <row r="478" spans="1:10" x14ac:dyDescent="0.25">
      <c r="A478" s="11">
        <v>41607</v>
      </c>
      <c r="B478" s="12">
        <v>10.176500000000001</v>
      </c>
      <c r="C478" s="12">
        <v>6.0922000000000001</v>
      </c>
      <c r="D478" s="13">
        <v>62.39</v>
      </c>
      <c r="E478" s="12">
        <v>102.45</v>
      </c>
      <c r="F478" s="12">
        <v>13.111000000000001</v>
      </c>
      <c r="G478" s="14">
        <v>0.73496986623548433</v>
      </c>
      <c r="H478" s="14">
        <v>0.61076161973981558</v>
      </c>
      <c r="I478" s="12">
        <v>0.90469999999999995</v>
      </c>
      <c r="J478" s="12">
        <v>6.5475000000000003</v>
      </c>
    </row>
    <row r="479" spans="1:10" x14ac:dyDescent="0.25">
      <c r="A479" s="11">
        <v>41610</v>
      </c>
      <c r="B479" s="12">
        <v>10.263500000000001</v>
      </c>
      <c r="C479" s="12">
        <v>6.0926999999999998</v>
      </c>
      <c r="D479" s="13">
        <v>62.3</v>
      </c>
      <c r="E479" s="12">
        <v>103.04</v>
      </c>
      <c r="F479" s="12">
        <v>13.202999999999999</v>
      </c>
      <c r="G479" s="14">
        <v>0.73789846517119251</v>
      </c>
      <c r="H479" s="14">
        <v>0.6110601894286587</v>
      </c>
      <c r="I479" s="12">
        <v>0.90759999999999996</v>
      </c>
      <c r="J479" s="12">
        <v>6.5484</v>
      </c>
    </row>
    <row r="480" spans="1:10" x14ac:dyDescent="0.25">
      <c r="A480" s="11">
        <v>41611</v>
      </c>
      <c r="B480" s="12">
        <v>10.3375</v>
      </c>
      <c r="C480" s="12">
        <v>6.0914000000000001</v>
      </c>
      <c r="D480" s="13">
        <v>62.38</v>
      </c>
      <c r="E480" s="12">
        <v>102.36</v>
      </c>
      <c r="F480" s="12">
        <v>13.2165</v>
      </c>
      <c r="G480" s="14">
        <v>0.73507791825933544</v>
      </c>
      <c r="H480" s="14">
        <v>0.60916179337231968</v>
      </c>
      <c r="I480" s="12">
        <v>0.90300000000000002</v>
      </c>
      <c r="J480" s="12">
        <v>6.5046999999999997</v>
      </c>
    </row>
    <row r="481" spans="1:10" x14ac:dyDescent="0.25">
      <c r="A481" s="11">
        <v>41612</v>
      </c>
      <c r="B481" s="12">
        <v>10.4755</v>
      </c>
      <c r="C481" s="12">
        <v>6.0913000000000004</v>
      </c>
      <c r="D481" s="13">
        <v>61.9</v>
      </c>
      <c r="E481" s="12">
        <v>102.48</v>
      </c>
      <c r="F481" s="12">
        <v>13.102</v>
      </c>
      <c r="G481" s="14">
        <v>0.73773515308004434</v>
      </c>
      <c r="H481" s="14">
        <v>0.61154598825831707</v>
      </c>
      <c r="I481" s="12">
        <v>0.9052</v>
      </c>
      <c r="J481" s="12">
        <v>6.5141999999999998</v>
      </c>
    </row>
    <row r="482" spans="1:10" x14ac:dyDescent="0.25">
      <c r="A482" s="11">
        <v>41614</v>
      </c>
      <c r="B482" s="12">
        <v>10.352499999999999</v>
      </c>
      <c r="C482" s="12">
        <v>6.0815000000000001</v>
      </c>
      <c r="D482" s="13">
        <v>61.43</v>
      </c>
      <c r="E482" s="12">
        <v>102.88</v>
      </c>
      <c r="F482" s="12">
        <v>12.938000000000001</v>
      </c>
      <c r="G482" s="14">
        <v>0.73046018991964934</v>
      </c>
      <c r="H482" s="14">
        <v>0.61248239113125491</v>
      </c>
      <c r="I482" s="12">
        <v>0.89390000000000003</v>
      </c>
      <c r="J482" s="12">
        <v>6.5080999999999998</v>
      </c>
    </row>
    <row r="483" spans="1:10" x14ac:dyDescent="0.25">
      <c r="A483" s="11">
        <v>41617</v>
      </c>
      <c r="B483" s="12">
        <v>10.374700000000001</v>
      </c>
      <c r="C483" s="12">
        <v>6.0643000000000002</v>
      </c>
      <c r="D483" s="13">
        <v>60.87</v>
      </c>
      <c r="E483" s="12">
        <v>103.22</v>
      </c>
      <c r="F483" s="12">
        <v>12.8505</v>
      </c>
      <c r="G483" s="14">
        <v>0.72854436835203262</v>
      </c>
      <c r="H483" s="14">
        <v>0.60964457721148568</v>
      </c>
      <c r="I483" s="12">
        <v>0.89139999999999997</v>
      </c>
      <c r="J483" s="12">
        <v>6.5346000000000002</v>
      </c>
    </row>
    <row r="484" spans="1:10" x14ac:dyDescent="0.25">
      <c r="A484" s="11">
        <v>41618</v>
      </c>
      <c r="B484" s="12">
        <v>10.355</v>
      </c>
      <c r="C484" s="12">
        <v>6.0705</v>
      </c>
      <c r="D484" s="13">
        <v>61.04</v>
      </c>
      <c r="E484" s="12">
        <v>102.8</v>
      </c>
      <c r="F484" s="12">
        <v>12.885</v>
      </c>
      <c r="G484" s="14">
        <v>0.72648020341445696</v>
      </c>
      <c r="H484" s="14">
        <v>0.60886507549926938</v>
      </c>
      <c r="I484" s="12">
        <v>0.88759999999999994</v>
      </c>
      <c r="J484" s="12">
        <v>6.5313999999999997</v>
      </c>
    </row>
    <row r="485" spans="1:10" x14ac:dyDescent="0.25">
      <c r="A485" s="11">
        <v>41619</v>
      </c>
      <c r="B485" s="12">
        <v>10.3535</v>
      </c>
      <c r="C485" s="12">
        <v>6.0712000000000002</v>
      </c>
      <c r="D485" s="13">
        <v>61.38</v>
      </c>
      <c r="E485" s="12">
        <v>102.38</v>
      </c>
      <c r="F485" s="12">
        <v>12.922499999999999</v>
      </c>
      <c r="G485" s="14">
        <v>0.72474271633570087</v>
      </c>
      <c r="H485" s="14">
        <v>0.61016535481115386</v>
      </c>
      <c r="I485" s="12">
        <v>0.88560000000000005</v>
      </c>
      <c r="J485" s="12">
        <v>6.5380000000000003</v>
      </c>
    </row>
    <row r="486" spans="1:10" x14ac:dyDescent="0.25">
      <c r="A486" s="11">
        <v>41620</v>
      </c>
      <c r="B486" s="12">
        <v>10.42</v>
      </c>
      <c r="C486" s="12">
        <v>6.0709999999999997</v>
      </c>
      <c r="D486" s="13">
        <v>61.85</v>
      </c>
      <c r="E486" s="12">
        <v>103.11</v>
      </c>
      <c r="F486" s="12">
        <v>13.038</v>
      </c>
      <c r="G486" s="14">
        <v>0.72716695753344973</v>
      </c>
      <c r="H486" s="14">
        <v>0.61251990689697411</v>
      </c>
      <c r="I486" s="12">
        <v>0.89019999999999999</v>
      </c>
      <c r="J486" s="12">
        <v>6.5964</v>
      </c>
    </row>
    <row r="487" spans="1:10" x14ac:dyDescent="0.25">
      <c r="A487" s="11">
        <v>41621</v>
      </c>
      <c r="B487" s="12">
        <v>10.3125</v>
      </c>
      <c r="C487" s="12">
        <v>6.0709999999999997</v>
      </c>
      <c r="D487" s="13">
        <v>62.16</v>
      </c>
      <c r="E487" s="12">
        <v>103.28</v>
      </c>
      <c r="F487" s="12">
        <v>12.9575</v>
      </c>
      <c r="G487" s="14">
        <v>0.72865053920139899</v>
      </c>
      <c r="H487" s="14">
        <v>0.61372284276420774</v>
      </c>
      <c r="I487" s="12">
        <v>0.89039999999999997</v>
      </c>
      <c r="J487" s="12">
        <v>6.5772000000000004</v>
      </c>
    </row>
    <row r="488" spans="1:10" x14ac:dyDescent="0.25">
      <c r="A488" s="11">
        <v>41624</v>
      </c>
      <c r="B488" s="12">
        <v>10.2715</v>
      </c>
      <c r="C488" s="12">
        <v>6.0712999999999999</v>
      </c>
      <c r="D488" s="13">
        <v>61.68</v>
      </c>
      <c r="E488" s="12">
        <v>102.91</v>
      </c>
      <c r="F488" s="12">
        <v>12.945</v>
      </c>
      <c r="G488" s="14">
        <v>0.72690266773279066</v>
      </c>
      <c r="H488" s="14">
        <v>0.61308319538961442</v>
      </c>
      <c r="I488" s="12">
        <v>0.88759999999999994</v>
      </c>
      <c r="J488" s="12">
        <v>6.5723000000000003</v>
      </c>
    </row>
    <row r="489" spans="1:10" x14ac:dyDescent="0.25">
      <c r="A489" s="11">
        <v>41625</v>
      </c>
      <c r="B489" s="12">
        <v>10.335000000000001</v>
      </c>
      <c r="C489" s="12">
        <v>6.0707000000000004</v>
      </c>
      <c r="D489" s="13">
        <v>61.92</v>
      </c>
      <c r="E489" s="12">
        <v>102.63</v>
      </c>
      <c r="F489" s="12">
        <v>12.952999999999999</v>
      </c>
      <c r="G489" s="14">
        <v>0.72737852778585976</v>
      </c>
      <c r="H489" s="14">
        <v>0.61523317337270822</v>
      </c>
      <c r="I489" s="12">
        <v>0.88700000000000001</v>
      </c>
      <c r="J489" s="12">
        <v>6.5663999999999998</v>
      </c>
    </row>
    <row r="490" spans="1:10" x14ac:dyDescent="0.25">
      <c r="A490" s="11">
        <v>41626</v>
      </c>
      <c r="B490" s="12">
        <v>10.3575</v>
      </c>
      <c r="C490" s="12">
        <v>6.0712999999999999</v>
      </c>
      <c r="D490" s="13">
        <v>62.06</v>
      </c>
      <c r="E490" s="12">
        <v>103.18</v>
      </c>
      <c r="F490" s="12">
        <v>12.9925</v>
      </c>
      <c r="G490" s="14">
        <v>0.72642742989975295</v>
      </c>
      <c r="H490" s="14">
        <v>0.61020258725896992</v>
      </c>
      <c r="I490" s="12">
        <v>0.88719999999999999</v>
      </c>
      <c r="J490" s="12">
        <v>6.5378999999999996</v>
      </c>
    </row>
    <row r="491" spans="1:10" x14ac:dyDescent="0.25">
      <c r="A491" s="11">
        <v>41627</v>
      </c>
      <c r="B491" s="12">
        <v>10.378500000000001</v>
      </c>
      <c r="C491" s="12">
        <v>6.0711000000000004</v>
      </c>
      <c r="D491" s="13">
        <v>62.14</v>
      </c>
      <c r="E491" s="12">
        <v>104.16</v>
      </c>
      <c r="F491" s="12">
        <v>12.971</v>
      </c>
      <c r="G491" s="14">
        <v>0.73174301185423674</v>
      </c>
      <c r="H491" s="14">
        <v>0.61042607740202659</v>
      </c>
      <c r="I491" s="12">
        <v>0.89639999999999997</v>
      </c>
      <c r="J491" s="12">
        <v>6.5782999999999996</v>
      </c>
    </row>
    <row r="492" spans="1:10" x14ac:dyDescent="0.25">
      <c r="A492" s="11">
        <v>41628</v>
      </c>
      <c r="B492" s="12">
        <v>10.335000000000001</v>
      </c>
      <c r="C492" s="12">
        <v>6.0711000000000004</v>
      </c>
      <c r="D492" s="13">
        <v>61.98</v>
      </c>
      <c r="E492" s="12">
        <v>104.07</v>
      </c>
      <c r="F492" s="12">
        <v>12.9475</v>
      </c>
      <c r="G492" s="14">
        <v>0.73136839025817302</v>
      </c>
      <c r="H492" s="14">
        <v>0.61143381228981963</v>
      </c>
      <c r="I492" s="12">
        <v>0.8952</v>
      </c>
      <c r="J492" s="12">
        <v>6.5754999999999999</v>
      </c>
    </row>
    <row r="493" spans="1:10" x14ac:dyDescent="0.25">
      <c r="A493" s="11">
        <v>41631</v>
      </c>
      <c r="B493" s="12">
        <v>10.326499999999999</v>
      </c>
      <c r="C493" s="12">
        <v>6.0697000000000001</v>
      </c>
      <c r="D493" s="13">
        <v>61.83</v>
      </c>
      <c r="E493" s="12">
        <v>104.06</v>
      </c>
      <c r="F493" s="12">
        <v>12.9725</v>
      </c>
      <c r="G493" s="14">
        <v>0.72987373184439086</v>
      </c>
      <c r="H493" s="14">
        <v>0.61139642944485206</v>
      </c>
      <c r="I493" s="12">
        <v>0.89419999999999999</v>
      </c>
      <c r="J493" s="12">
        <v>6.5563000000000002</v>
      </c>
    </row>
    <row r="494" spans="1:10" x14ac:dyDescent="0.25">
      <c r="A494" s="11">
        <v>41632</v>
      </c>
      <c r="B494" s="12">
        <v>10.3325</v>
      </c>
      <c r="C494" s="12">
        <v>6.0712000000000002</v>
      </c>
      <c r="D494" s="13">
        <v>61.75</v>
      </c>
      <c r="E494" s="12">
        <v>104.26</v>
      </c>
      <c r="F494" s="12">
        <v>13.019</v>
      </c>
      <c r="G494" s="14">
        <v>0.73120795554255635</v>
      </c>
      <c r="H494" s="14">
        <v>0.61083623480544869</v>
      </c>
      <c r="I494" s="12">
        <v>0.89610000000000001</v>
      </c>
      <c r="J494" s="12">
        <v>6.5646000000000004</v>
      </c>
    </row>
    <row r="495" spans="1:10" x14ac:dyDescent="0.25">
      <c r="A495" s="11">
        <v>41634</v>
      </c>
      <c r="B495" s="12">
        <v>10.340999999999999</v>
      </c>
      <c r="C495" s="12">
        <v>6.0743999999999998</v>
      </c>
      <c r="D495" s="13">
        <v>62.15</v>
      </c>
      <c r="E495" s="12">
        <v>104.72</v>
      </c>
      <c r="F495" s="12">
        <v>13.0555</v>
      </c>
      <c r="G495" s="14">
        <v>0.73046018991964934</v>
      </c>
      <c r="H495" s="14">
        <v>0.60882800608828003</v>
      </c>
      <c r="I495" s="12">
        <v>0.89629999999999999</v>
      </c>
      <c r="J495" s="12">
        <v>6.5441000000000003</v>
      </c>
    </row>
    <row r="496" spans="1:10" x14ac:dyDescent="0.25">
      <c r="A496" s="11">
        <v>41635</v>
      </c>
      <c r="B496" s="12">
        <v>10.4925</v>
      </c>
      <c r="C496" s="12">
        <v>6.0683999999999996</v>
      </c>
      <c r="D496" s="13">
        <v>61.92</v>
      </c>
      <c r="E496" s="12">
        <v>105.05</v>
      </c>
      <c r="F496" s="12">
        <v>13.073</v>
      </c>
      <c r="G496" s="14">
        <v>0.72642742989975295</v>
      </c>
      <c r="H496" s="14">
        <v>0.60639136498696256</v>
      </c>
      <c r="I496" s="12">
        <v>0.88929999999999998</v>
      </c>
      <c r="J496" s="12">
        <v>6.5114000000000001</v>
      </c>
    </row>
    <row r="497" spans="1:10" x14ac:dyDescent="0.25">
      <c r="A497" s="11">
        <v>41638</v>
      </c>
      <c r="B497" s="12">
        <v>10.42</v>
      </c>
      <c r="C497" s="12">
        <v>6.0617000000000001</v>
      </c>
      <c r="D497" s="13">
        <v>61.77</v>
      </c>
      <c r="E497" s="12">
        <v>105</v>
      </c>
      <c r="F497" s="12">
        <v>13.048999999999999</v>
      </c>
      <c r="G497" s="14">
        <v>0.72379849449913147</v>
      </c>
      <c r="H497" s="14">
        <v>0.60525360125892758</v>
      </c>
      <c r="I497" s="12">
        <v>0.88660000000000005</v>
      </c>
      <c r="J497" s="12">
        <v>6.4127000000000001</v>
      </c>
    </row>
    <row r="498" spans="1:10" x14ac:dyDescent="0.25">
      <c r="A498" s="11">
        <v>41639</v>
      </c>
      <c r="B498" s="12">
        <v>10.484999999999999</v>
      </c>
      <c r="C498" s="12">
        <v>6.0537000000000001</v>
      </c>
      <c r="D498" s="13">
        <v>61.92</v>
      </c>
      <c r="E498" s="12">
        <v>105.25</v>
      </c>
      <c r="F498" s="12">
        <v>13.098000000000001</v>
      </c>
      <c r="G498" s="14">
        <v>0.72574207126787149</v>
      </c>
      <c r="H498" s="14">
        <v>0.60335465186436588</v>
      </c>
      <c r="I498" s="12">
        <v>0.89039999999999997</v>
      </c>
      <c r="J498" s="12">
        <v>6.4253999999999998</v>
      </c>
    </row>
    <row r="499" spans="1:10" x14ac:dyDescent="0.25">
      <c r="A499" s="11">
        <v>41641</v>
      </c>
      <c r="B499" s="12">
        <v>10.68</v>
      </c>
      <c r="C499" s="12">
        <v>6.0503999999999998</v>
      </c>
      <c r="D499" s="13">
        <v>62.31</v>
      </c>
      <c r="E499" s="12">
        <v>104.84</v>
      </c>
      <c r="F499" s="12">
        <v>13.115500000000001</v>
      </c>
      <c r="G499" s="14">
        <v>0.73152889539136801</v>
      </c>
      <c r="H499" s="14">
        <v>0.60823550878900312</v>
      </c>
      <c r="I499" s="12">
        <v>0.89980000000000004</v>
      </c>
      <c r="J499" s="12">
        <v>6.4908999999999999</v>
      </c>
    </row>
    <row r="500" spans="1:10" x14ac:dyDescent="0.25">
      <c r="A500" s="11">
        <v>41645</v>
      </c>
      <c r="B500" s="12">
        <v>10.645</v>
      </c>
      <c r="C500" s="12">
        <v>6.0523999999999996</v>
      </c>
      <c r="D500" s="13">
        <v>62.31</v>
      </c>
      <c r="E500" s="12">
        <v>104.38</v>
      </c>
      <c r="F500" s="12">
        <v>13.093</v>
      </c>
      <c r="G500" s="14">
        <v>0.73335288941038435</v>
      </c>
      <c r="H500" s="14">
        <v>0.60931026078479167</v>
      </c>
      <c r="I500" s="12">
        <v>0.90359999999999996</v>
      </c>
      <c r="J500" s="12">
        <v>6.5133999999999999</v>
      </c>
    </row>
    <row r="501" spans="1:10" x14ac:dyDescent="0.25">
      <c r="A501" s="11">
        <v>41646</v>
      </c>
      <c r="B501" s="12">
        <v>10.6425</v>
      </c>
      <c r="C501" s="12">
        <v>6.0507</v>
      </c>
      <c r="D501" s="13">
        <v>62.3</v>
      </c>
      <c r="E501" s="12">
        <v>104.54</v>
      </c>
      <c r="F501" s="12">
        <v>13.045</v>
      </c>
      <c r="G501" s="14">
        <v>0.73432222059039509</v>
      </c>
      <c r="H501" s="14">
        <v>0.60897631082150905</v>
      </c>
      <c r="I501" s="12">
        <v>0.90859999999999996</v>
      </c>
      <c r="J501" s="12">
        <v>6.5171999999999999</v>
      </c>
    </row>
    <row r="502" spans="1:10" x14ac:dyDescent="0.25">
      <c r="A502" s="11">
        <v>41647</v>
      </c>
      <c r="B502" s="12">
        <v>10.759499999999999</v>
      </c>
      <c r="C502" s="12">
        <v>6.0510000000000002</v>
      </c>
      <c r="D502" s="13">
        <v>62.07</v>
      </c>
      <c r="E502" s="12">
        <v>104.87</v>
      </c>
      <c r="F502" s="12">
        <v>13.0905</v>
      </c>
      <c r="G502" s="14">
        <v>0.73605181804799058</v>
      </c>
      <c r="H502" s="14">
        <v>0.60749650689508539</v>
      </c>
      <c r="I502" s="12">
        <v>0.91020000000000001</v>
      </c>
      <c r="J502" s="12">
        <v>6.5631000000000004</v>
      </c>
    </row>
    <row r="503" spans="1:10" x14ac:dyDescent="0.25">
      <c r="A503" s="11">
        <v>41648</v>
      </c>
      <c r="B503" s="12">
        <v>10.8055</v>
      </c>
      <c r="C503" s="12">
        <v>6.0540000000000003</v>
      </c>
      <c r="D503" s="13">
        <v>62.07</v>
      </c>
      <c r="E503" s="12">
        <v>104.74</v>
      </c>
      <c r="F503" s="12">
        <v>13.154999999999999</v>
      </c>
      <c r="G503" s="14">
        <v>0.73578103156500629</v>
      </c>
      <c r="H503" s="14">
        <v>0.60757032626526519</v>
      </c>
      <c r="I503" s="12">
        <v>0.90849999999999997</v>
      </c>
      <c r="J503" s="12">
        <v>6.5597000000000003</v>
      </c>
    </row>
    <row r="504" spans="1:10" x14ac:dyDescent="0.25">
      <c r="A504" s="11">
        <v>41652</v>
      </c>
      <c r="B504" s="12">
        <v>10.79</v>
      </c>
      <c r="C504" s="12">
        <v>6.0431999999999997</v>
      </c>
      <c r="D504" s="13">
        <v>61.52</v>
      </c>
      <c r="E504" s="12">
        <v>103.31</v>
      </c>
      <c r="F504" s="12">
        <v>13.013500000000001</v>
      </c>
      <c r="G504" s="14">
        <v>0.7327617791455997</v>
      </c>
      <c r="H504" s="14">
        <v>0.61053788387569452</v>
      </c>
      <c r="I504" s="12">
        <v>0.90259999999999996</v>
      </c>
      <c r="J504" s="12">
        <v>6.5053999999999998</v>
      </c>
    </row>
    <row r="505" spans="1:10" x14ac:dyDescent="0.25">
      <c r="A505" s="11">
        <v>41653</v>
      </c>
      <c r="B505" s="12">
        <v>10.8155</v>
      </c>
      <c r="C505" s="12">
        <v>6.0401999999999996</v>
      </c>
      <c r="D505" s="13">
        <v>61.51</v>
      </c>
      <c r="E505" s="12">
        <v>103.8</v>
      </c>
      <c r="F505" s="12">
        <v>13.086499999999999</v>
      </c>
      <c r="G505" s="14">
        <v>0.73088729717877499</v>
      </c>
      <c r="H505" s="14">
        <v>0.60790273556231</v>
      </c>
      <c r="I505" s="12">
        <v>0.90090000000000003</v>
      </c>
      <c r="J505" s="12">
        <v>6.4358000000000004</v>
      </c>
    </row>
    <row r="506" spans="1:10" x14ac:dyDescent="0.25">
      <c r="A506" s="11">
        <v>41654</v>
      </c>
      <c r="B506" s="12">
        <v>10.858499999999999</v>
      </c>
      <c r="C506" s="12">
        <v>6.0458999999999996</v>
      </c>
      <c r="D506" s="13">
        <v>61.54</v>
      </c>
      <c r="E506" s="12">
        <v>104.42</v>
      </c>
      <c r="F506" s="12">
        <v>13.164</v>
      </c>
      <c r="G506" s="14">
        <v>0.73507791825933544</v>
      </c>
      <c r="H506" s="14">
        <v>0.61068702290076338</v>
      </c>
      <c r="I506" s="12">
        <v>0.90839999999999999</v>
      </c>
      <c r="J506" s="12">
        <v>6.4660000000000002</v>
      </c>
    </row>
    <row r="507" spans="1:10" x14ac:dyDescent="0.25">
      <c r="A507" s="11">
        <v>41655</v>
      </c>
      <c r="B507" s="12">
        <v>10.93</v>
      </c>
      <c r="C507" s="12">
        <v>6.0555000000000003</v>
      </c>
      <c r="D507" s="13">
        <v>61.54</v>
      </c>
      <c r="E507" s="12">
        <v>104.32</v>
      </c>
      <c r="F507" s="12">
        <v>13.311500000000001</v>
      </c>
      <c r="G507" s="14">
        <v>0.73529411764705876</v>
      </c>
      <c r="H507" s="14">
        <v>0.61218243036424858</v>
      </c>
      <c r="I507" s="12">
        <v>0.90639999999999998</v>
      </c>
      <c r="J507" s="12">
        <v>6.4699</v>
      </c>
    </row>
    <row r="508" spans="1:10" x14ac:dyDescent="0.25">
      <c r="A508" s="11">
        <v>41656</v>
      </c>
      <c r="B508" s="12">
        <v>10.845000000000001</v>
      </c>
      <c r="C508" s="12">
        <v>6.05</v>
      </c>
      <c r="D508" s="13">
        <v>61.54</v>
      </c>
      <c r="E508" s="12">
        <v>104.32</v>
      </c>
      <c r="F508" s="12">
        <v>13.268000000000001</v>
      </c>
      <c r="G508" s="14">
        <v>0.73778958241109638</v>
      </c>
      <c r="H508" s="14">
        <v>0.60867977357112424</v>
      </c>
      <c r="I508" s="12">
        <v>0.91</v>
      </c>
      <c r="J508" s="12">
        <v>6.4565000000000001</v>
      </c>
    </row>
    <row r="509" spans="1:10" x14ac:dyDescent="0.25">
      <c r="A509" s="11">
        <v>41660</v>
      </c>
      <c r="B509" s="12">
        <v>10.86</v>
      </c>
      <c r="C509" s="12">
        <v>6.0503</v>
      </c>
      <c r="D509" s="13">
        <v>61.94</v>
      </c>
      <c r="E509" s="12">
        <v>104.14</v>
      </c>
      <c r="F509" s="12">
        <v>13.297000000000001</v>
      </c>
      <c r="G509" s="14">
        <v>0.73746312684365778</v>
      </c>
      <c r="H509" s="14">
        <v>0.60720140870726824</v>
      </c>
      <c r="I509" s="12">
        <v>0.90920000000000001</v>
      </c>
      <c r="J509" s="12">
        <v>6.4866999999999999</v>
      </c>
    </row>
    <row r="510" spans="1:10" x14ac:dyDescent="0.25">
      <c r="A510" s="11">
        <v>41661</v>
      </c>
      <c r="B510" s="12">
        <v>10.877000000000001</v>
      </c>
      <c r="C510" s="12">
        <v>6.0507999999999997</v>
      </c>
      <c r="D510" s="13">
        <v>61.86</v>
      </c>
      <c r="E510" s="12">
        <v>104.36</v>
      </c>
      <c r="F510" s="12">
        <v>13.318</v>
      </c>
      <c r="G510" s="14">
        <v>0.73822530636350214</v>
      </c>
      <c r="H510" s="14">
        <v>0.60346388268662121</v>
      </c>
      <c r="I510" s="12">
        <v>0.91159999999999997</v>
      </c>
      <c r="J510" s="12">
        <v>6.4772999999999996</v>
      </c>
    </row>
    <row r="511" spans="1:10" x14ac:dyDescent="0.25">
      <c r="A511" s="11">
        <v>41662</v>
      </c>
      <c r="B511" s="12">
        <v>10.99</v>
      </c>
      <c r="C511" s="12">
        <v>6.0514999999999999</v>
      </c>
      <c r="D511" s="13">
        <v>62.11</v>
      </c>
      <c r="E511" s="12">
        <v>103.65</v>
      </c>
      <c r="F511" s="12">
        <v>13.378500000000001</v>
      </c>
      <c r="G511" s="14">
        <v>0.73099415204678353</v>
      </c>
      <c r="H511" s="14">
        <v>0.60197447628220568</v>
      </c>
      <c r="I511" s="12">
        <v>0.9002</v>
      </c>
      <c r="J511" s="12">
        <v>6.4295</v>
      </c>
    </row>
    <row r="512" spans="1:10" x14ac:dyDescent="0.25">
      <c r="A512" s="11">
        <v>41663</v>
      </c>
      <c r="B512" s="12">
        <v>11.0855</v>
      </c>
      <c r="C512" s="12">
        <v>6.0486000000000004</v>
      </c>
      <c r="D512" s="13">
        <v>62.68</v>
      </c>
      <c r="E512" s="12">
        <v>102.41</v>
      </c>
      <c r="F512" s="12">
        <v>13.456</v>
      </c>
      <c r="G512" s="14">
        <v>0.73099415204678353</v>
      </c>
      <c r="H512" s="14">
        <v>0.60639136498696256</v>
      </c>
      <c r="I512" s="12">
        <v>0.89490000000000003</v>
      </c>
      <c r="J512" s="12">
        <v>6.4452999999999996</v>
      </c>
    </row>
    <row r="513" spans="1:10" x14ac:dyDescent="0.25">
      <c r="A513" s="11">
        <v>41666</v>
      </c>
      <c r="B513" s="12">
        <v>11.176</v>
      </c>
      <c r="C513" s="12">
        <v>6.0477999999999996</v>
      </c>
      <c r="D513" s="13">
        <v>63.09</v>
      </c>
      <c r="E513" s="12">
        <v>102.26</v>
      </c>
      <c r="F513" s="12">
        <v>13.445</v>
      </c>
      <c r="G513" s="14">
        <v>0.73104759119818707</v>
      </c>
      <c r="H513" s="14">
        <v>0.6028454304316373</v>
      </c>
      <c r="I513" s="12">
        <v>0.89559999999999995</v>
      </c>
      <c r="J513" s="12">
        <v>6.4297000000000004</v>
      </c>
    </row>
    <row r="514" spans="1:10" x14ac:dyDescent="0.25">
      <c r="A514" s="11">
        <v>41667</v>
      </c>
      <c r="B514" s="12">
        <v>11.0565</v>
      </c>
      <c r="C514" s="12">
        <v>6.0506000000000002</v>
      </c>
      <c r="D514" s="13">
        <v>62.56</v>
      </c>
      <c r="E514" s="12">
        <v>102.8</v>
      </c>
      <c r="F514" s="12">
        <v>13.313499999999999</v>
      </c>
      <c r="G514" s="14">
        <v>0.73195725369638409</v>
      </c>
      <c r="H514" s="14">
        <v>0.60309993365900738</v>
      </c>
      <c r="I514" s="12">
        <v>0.89839999999999998</v>
      </c>
      <c r="J514" s="12">
        <v>6.4284999999999997</v>
      </c>
    </row>
    <row r="515" spans="1:10" x14ac:dyDescent="0.25">
      <c r="A515" s="11">
        <v>41668</v>
      </c>
      <c r="B515" s="12">
        <v>11.19</v>
      </c>
      <c r="C515" s="12">
        <v>6.0553999999999997</v>
      </c>
      <c r="D515" s="13">
        <v>62.46</v>
      </c>
      <c r="E515" s="12">
        <v>102.2</v>
      </c>
      <c r="F515" s="12">
        <v>13.3415</v>
      </c>
      <c r="G515" s="14">
        <v>0.73190368147551776</v>
      </c>
      <c r="H515" s="14">
        <v>0.60382827123965943</v>
      </c>
      <c r="I515" s="12">
        <v>0.89480000000000004</v>
      </c>
      <c r="J515" s="12">
        <v>6.4565999999999999</v>
      </c>
    </row>
    <row r="516" spans="1:10" x14ac:dyDescent="0.25">
      <c r="A516" s="11">
        <v>41670</v>
      </c>
      <c r="B516" s="12">
        <v>11.144500000000001</v>
      </c>
      <c r="C516" s="12">
        <v>6.0590000000000002</v>
      </c>
      <c r="D516" s="13">
        <v>62.63</v>
      </c>
      <c r="E516" s="12">
        <v>102.28</v>
      </c>
      <c r="F516" s="12">
        <v>13.358499999999999</v>
      </c>
      <c r="G516" s="14">
        <v>0.7407407407407407</v>
      </c>
      <c r="H516" s="14">
        <v>0.60790273556231</v>
      </c>
      <c r="I516" s="12">
        <v>0.9052</v>
      </c>
      <c r="J516" s="12">
        <v>6.5411999999999999</v>
      </c>
    </row>
    <row r="517" spans="1:10" x14ac:dyDescent="0.25">
      <c r="A517" s="11">
        <v>41673</v>
      </c>
      <c r="B517" s="12">
        <v>11.2515</v>
      </c>
      <c r="C517" s="12">
        <v>6.06</v>
      </c>
      <c r="D517" s="13">
        <v>62.63</v>
      </c>
      <c r="E517" s="12">
        <v>101.11</v>
      </c>
      <c r="F517" s="12">
        <v>13.509</v>
      </c>
      <c r="G517" s="14">
        <v>0.73948088441913773</v>
      </c>
      <c r="H517" s="14">
        <v>0.61323358067087752</v>
      </c>
      <c r="I517" s="12">
        <v>0.90139999999999998</v>
      </c>
      <c r="J517" s="12">
        <v>6.5420999999999996</v>
      </c>
    </row>
    <row r="518" spans="1:10" x14ac:dyDescent="0.25">
      <c r="A518" s="11">
        <v>41674</v>
      </c>
      <c r="B518" s="12">
        <v>11.090999999999999</v>
      </c>
      <c r="C518" s="12">
        <v>6.06</v>
      </c>
      <c r="D518" s="13">
        <v>62.27</v>
      </c>
      <c r="E518" s="12">
        <v>101.62</v>
      </c>
      <c r="F518" s="12">
        <v>13.3605</v>
      </c>
      <c r="G518" s="14">
        <v>0.74035685200266532</v>
      </c>
      <c r="H518" s="14">
        <v>0.61349693251533743</v>
      </c>
      <c r="I518" s="12">
        <v>0.90500000000000003</v>
      </c>
      <c r="J518" s="12">
        <v>6.5259999999999998</v>
      </c>
    </row>
    <row r="519" spans="1:10" x14ac:dyDescent="0.25">
      <c r="A519" s="11">
        <v>41675</v>
      </c>
      <c r="B519" s="12">
        <v>11.135999999999999</v>
      </c>
      <c r="C519" s="12">
        <v>6.06</v>
      </c>
      <c r="D519" s="13">
        <v>62.57</v>
      </c>
      <c r="E519" s="12">
        <v>101.38</v>
      </c>
      <c r="F519" s="12">
        <v>13.3375</v>
      </c>
      <c r="G519" s="14">
        <v>0.73969968192913671</v>
      </c>
      <c r="H519" s="14">
        <v>0.61319597743438803</v>
      </c>
      <c r="I519" s="12">
        <v>0.9042</v>
      </c>
      <c r="J519" s="12">
        <v>6.5320999999999998</v>
      </c>
    </row>
    <row r="520" spans="1:10" x14ac:dyDescent="0.25">
      <c r="A520" s="11">
        <v>41676</v>
      </c>
      <c r="B520" s="12">
        <v>11.015000000000001</v>
      </c>
      <c r="C520" s="12">
        <v>6.06</v>
      </c>
      <c r="D520" s="13">
        <v>62.14</v>
      </c>
      <c r="E520" s="12">
        <v>101.84</v>
      </c>
      <c r="F520" s="12">
        <v>13.217499999999999</v>
      </c>
      <c r="G520" s="14">
        <v>0.73507791825933544</v>
      </c>
      <c r="H520" s="14">
        <v>0.61180789232181088</v>
      </c>
      <c r="I520" s="12">
        <v>0.8992</v>
      </c>
      <c r="J520" s="12">
        <v>6.4996999999999998</v>
      </c>
    </row>
    <row r="521" spans="1:10" x14ac:dyDescent="0.25">
      <c r="A521" s="11">
        <v>41677</v>
      </c>
      <c r="B521" s="12">
        <v>11.038</v>
      </c>
      <c r="C521" s="12">
        <v>6.0629</v>
      </c>
      <c r="D521" s="13">
        <v>62.09</v>
      </c>
      <c r="E521" s="12">
        <v>102.32</v>
      </c>
      <c r="F521" s="12">
        <v>13.330500000000001</v>
      </c>
      <c r="G521" s="14">
        <v>0.73453797561333922</v>
      </c>
      <c r="H521" s="14">
        <v>0.60994205550472702</v>
      </c>
      <c r="I521" s="12">
        <v>0.8992</v>
      </c>
      <c r="J521" s="12">
        <v>6.4951999999999996</v>
      </c>
    </row>
    <row r="522" spans="1:10" x14ac:dyDescent="0.25">
      <c r="A522" s="11">
        <v>41680</v>
      </c>
      <c r="B522" s="12">
        <v>11.1135</v>
      </c>
      <c r="C522" s="12">
        <v>6.0590999999999999</v>
      </c>
      <c r="D522" s="13">
        <v>62.44</v>
      </c>
      <c r="E522" s="12">
        <v>102.14</v>
      </c>
      <c r="F522" s="12">
        <v>13.3035</v>
      </c>
      <c r="G522" s="14">
        <v>0.73292289651128695</v>
      </c>
      <c r="H522" s="14">
        <v>0.60905049028564473</v>
      </c>
      <c r="I522" s="12">
        <v>0.89670000000000005</v>
      </c>
      <c r="J522" s="12">
        <v>6.4831000000000003</v>
      </c>
    </row>
    <row r="523" spans="1:10" x14ac:dyDescent="0.25">
      <c r="A523" s="11">
        <v>41681</v>
      </c>
      <c r="B523" s="12">
        <v>10.975</v>
      </c>
      <c r="C523" s="12">
        <v>6.0601000000000003</v>
      </c>
      <c r="D523" s="13">
        <v>62.15</v>
      </c>
      <c r="E523" s="12">
        <v>102.63</v>
      </c>
      <c r="F523" s="12">
        <v>13.2845</v>
      </c>
      <c r="G523" s="14">
        <v>0.73238611395927933</v>
      </c>
      <c r="H523" s="14">
        <v>0.6072382803011902</v>
      </c>
      <c r="I523" s="12">
        <v>0.89690000000000003</v>
      </c>
      <c r="J523" s="12">
        <v>6.4335000000000004</v>
      </c>
    </row>
    <row r="524" spans="1:10" x14ac:dyDescent="0.25">
      <c r="A524" s="11">
        <v>41682</v>
      </c>
      <c r="B524" s="12">
        <v>11.000999999999999</v>
      </c>
      <c r="C524" s="12">
        <v>6.0613999999999999</v>
      </c>
      <c r="D524" s="13">
        <v>61.84</v>
      </c>
      <c r="E524" s="12">
        <v>102.48</v>
      </c>
      <c r="F524" s="12">
        <v>13.3125</v>
      </c>
      <c r="G524" s="14">
        <v>0.73572689817539727</v>
      </c>
      <c r="H524" s="14">
        <v>0.60320907226444687</v>
      </c>
      <c r="I524" s="12">
        <v>0.90059999999999996</v>
      </c>
      <c r="J524" s="12">
        <v>6.4470999999999998</v>
      </c>
    </row>
    <row r="525" spans="1:10" x14ac:dyDescent="0.25">
      <c r="A525" s="11">
        <v>41683</v>
      </c>
      <c r="B525" s="12">
        <v>11.019500000000001</v>
      </c>
      <c r="C525" s="12">
        <v>6.0631000000000004</v>
      </c>
      <c r="D525" s="13">
        <v>62.23</v>
      </c>
      <c r="E525" s="12">
        <v>102.2</v>
      </c>
      <c r="F525" s="12">
        <v>13.337999999999999</v>
      </c>
      <c r="G525" s="14">
        <v>0.73158241275879732</v>
      </c>
      <c r="H525" s="14">
        <v>0.60085321156041582</v>
      </c>
      <c r="I525" s="12">
        <v>0.89439999999999997</v>
      </c>
      <c r="J525" s="12">
        <v>6.4615</v>
      </c>
    </row>
    <row r="526" spans="1:10" x14ac:dyDescent="0.25">
      <c r="A526" s="11">
        <v>41684</v>
      </c>
      <c r="B526" s="12">
        <v>10.87</v>
      </c>
      <c r="C526" s="12">
        <v>6.0666000000000002</v>
      </c>
      <c r="D526" s="13">
        <v>61.87</v>
      </c>
      <c r="E526" s="12">
        <v>101.82</v>
      </c>
      <c r="F526" s="12">
        <v>13.250500000000001</v>
      </c>
      <c r="G526" s="14">
        <v>0.73046018991964934</v>
      </c>
      <c r="H526" s="14">
        <v>0.59751434034416828</v>
      </c>
      <c r="I526" s="12">
        <v>0.89280000000000004</v>
      </c>
      <c r="J526" s="12">
        <v>6.4515000000000002</v>
      </c>
    </row>
    <row r="527" spans="1:10" x14ac:dyDescent="0.25">
      <c r="A527" s="11">
        <v>41688</v>
      </c>
      <c r="B527" s="12">
        <v>10.8605</v>
      </c>
      <c r="C527" s="12">
        <v>6.0670999999999999</v>
      </c>
      <c r="D527" s="13">
        <v>62.2</v>
      </c>
      <c r="E527" s="12">
        <v>102.31</v>
      </c>
      <c r="F527" s="12">
        <v>13.2285</v>
      </c>
      <c r="G527" s="14">
        <v>0.72684983282453852</v>
      </c>
      <c r="H527" s="14">
        <v>0.59894585529468136</v>
      </c>
      <c r="I527" s="12">
        <v>0.88780000000000003</v>
      </c>
      <c r="J527" s="12">
        <v>6.4839000000000002</v>
      </c>
    </row>
    <row r="528" spans="1:10" x14ac:dyDescent="0.25">
      <c r="A528" s="11">
        <v>41689</v>
      </c>
      <c r="B528" s="12">
        <v>10.927</v>
      </c>
      <c r="C528" s="12">
        <v>6.0762</v>
      </c>
      <c r="D528" s="13">
        <v>62.32</v>
      </c>
      <c r="E528" s="12">
        <v>102.3</v>
      </c>
      <c r="F528" s="12">
        <v>13.272</v>
      </c>
      <c r="G528" s="14">
        <v>0.72663856997529419</v>
      </c>
      <c r="H528" s="14">
        <v>0.59815767436296208</v>
      </c>
      <c r="I528" s="12">
        <v>0.88680000000000003</v>
      </c>
      <c r="J528" s="12">
        <v>6.4930000000000003</v>
      </c>
    </row>
    <row r="529" spans="1:10" x14ac:dyDescent="0.25">
      <c r="A529" s="11">
        <v>41690</v>
      </c>
      <c r="B529" s="12">
        <v>11</v>
      </c>
      <c r="C529" s="12">
        <v>6.0831999999999997</v>
      </c>
      <c r="D529" s="13">
        <v>62.21</v>
      </c>
      <c r="E529" s="12">
        <v>102.32</v>
      </c>
      <c r="F529" s="12">
        <v>13.2935</v>
      </c>
      <c r="G529" s="14">
        <v>0.73046018991964934</v>
      </c>
      <c r="H529" s="14">
        <v>0.60096153846153844</v>
      </c>
      <c r="I529" s="12">
        <v>0.89119999999999999</v>
      </c>
      <c r="J529" s="12">
        <v>6.5514999999999999</v>
      </c>
    </row>
    <row r="530" spans="1:10" x14ac:dyDescent="0.25">
      <c r="A530" s="11">
        <v>41691</v>
      </c>
      <c r="B530" s="12">
        <v>10.9405</v>
      </c>
      <c r="C530" s="12">
        <v>6.0911999999999997</v>
      </c>
      <c r="D530" s="13">
        <v>62.13</v>
      </c>
      <c r="E530" s="12">
        <v>102.71</v>
      </c>
      <c r="F530" s="12">
        <v>13.271000000000001</v>
      </c>
      <c r="G530" s="14">
        <v>0.72875674099985421</v>
      </c>
      <c r="H530" s="14">
        <v>0.60132291040288632</v>
      </c>
      <c r="I530" s="12">
        <v>0.88880000000000003</v>
      </c>
      <c r="J530" s="12">
        <v>6.5420999999999996</v>
      </c>
    </row>
    <row r="531" spans="1:10" x14ac:dyDescent="0.25">
      <c r="A531" s="11">
        <v>41694</v>
      </c>
      <c r="B531" s="12">
        <v>10.81</v>
      </c>
      <c r="C531" s="12">
        <v>6.0982000000000003</v>
      </c>
      <c r="D531" s="13">
        <v>62.07</v>
      </c>
      <c r="E531" s="12">
        <v>102.44</v>
      </c>
      <c r="F531" s="12">
        <v>13.2035</v>
      </c>
      <c r="G531" s="14">
        <v>0.72759022118742722</v>
      </c>
      <c r="H531" s="14">
        <v>0.60092542515473835</v>
      </c>
      <c r="I531" s="12">
        <v>0.88849999999999996</v>
      </c>
      <c r="J531" s="12">
        <v>6.4916999999999998</v>
      </c>
    </row>
    <row r="532" spans="1:10" x14ac:dyDescent="0.25">
      <c r="A532" s="11">
        <v>41695</v>
      </c>
      <c r="B532" s="12">
        <v>10.7155</v>
      </c>
      <c r="C532" s="12">
        <v>6.1242999999999999</v>
      </c>
      <c r="D532" s="13">
        <v>61.96</v>
      </c>
      <c r="E532" s="12">
        <v>102.2</v>
      </c>
      <c r="F532" s="12">
        <v>13.211</v>
      </c>
      <c r="G532" s="14">
        <v>0.72732562368172227</v>
      </c>
      <c r="H532" s="14">
        <v>0.59894585529468136</v>
      </c>
      <c r="I532" s="12">
        <v>0.88700000000000001</v>
      </c>
      <c r="J532" s="12">
        <v>6.4924999999999997</v>
      </c>
    </row>
    <row r="533" spans="1:10" x14ac:dyDescent="0.25">
      <c r="A533" s="11">
        <v>41696</v>
      </c>
      <c r="B533" s="12">
        <v>10.846</v>
      </c>
      <c r="C533" s="12">
        <v>6.1242999999999999</v>
      </c>
      <c r="D533" s="13">
        <v>62.11</v>
      </c>
      <c r="E533" s="12">
        <v>102.36</v>
      </c>
      <c r="F533" s="12">
        <v>13.317500000000001</v>
      </c>
      <c r="G533" s="14">
        <v>0.73163593795727244</v>
      </c>
      <c r="H533" s="14">
        <v>0.60067275348390192</v>
      </c>
      <c r="I533" s="12">
        <v>0.89219999999999999</v>
      </c>
      <c r="J533" s="12">
        <v>6.5180999999999996</v>
      </c>
    </row>
    <row r="534" spans="1:10" x14ac:dyDescent="0.25">
      <c r="A534" s="11">
        <v>41697</v>
      </c>
      <c r="B534" s="12">
        <v>10.724500000000001</v>
      </c>
      <c r="C534" s="12">
        <v>6.1279000000000003</v>
      </c>
      <c r="D534" s="13">
        <v>62.11</v>
      </c>
      <c r="E534" s="12">
        <v>102.12</v>
      </c>
      <c r="F534" s="12">
        <v>13.295999999999999</v>
      </c>
      <c r="G534" s="14">
        <v>0.72865053920139899</v>
      </c>
      <c r="H534" s="14">
        <v>0.59905349547714615</v>
      </c>
      <c r="I534" s="12">
        <v>0.88719999999999999</v>
      </c>
      <c r="J534" s="12">
        <v>6.5124000000000004</v>
      </c>
    </row>
    <row r="535" spans="1:10" x14ac:dyDescent="0.25">
      <c r="A535" s="11">
        <v>41698</v>
      </c>
      <c r="B535" s="12">
        <v>10.7265</v>
      </c>
      <c r="C535" s="12">
        <v>6.1448</v>
      </c>
      <c r="D535" s="13">
        <v>61.78</v>
      </c>
      <c r="E535" s="12">
        <v>102.08</v>
      </c>
      <c r="F535" s="12">
        <v>13.2255</v>
      </c>
      <c r="G535" s="14">
        <v>0.72432275822106329</v>
      </c>
      <c r="H535" s="14">
        <v>0.59701492537313428</v>
      </c>
      <c r="I535" s="12">
        <v>0.88100000000000001</v>
      </c>
      <c r="J535" s="12">
        <v>6.4108999999999998</v>
      </c>
    </row>
    <row r="536" spans="1:10" x14ac:dyDescent="0.25">
      <c r="A536" s="11">
        <v>41701</v>
      </c>
      <c r="B536" s="12">
        <v>10.8735</v>
      </c>
      <c r="C536" s="12">
        <v>6.1459999999999999</v>
      </c>
      <c r="D536" s="13">
        <v>62.17</v>
      </c>
      <c r="E536" s="12">
        <v>101.36</v>
      </c>
      <c r="F536" s="12">
        <v>13.3315</v>
      </c>
      <c r="G536" s="14">
        <v>0.72658577345055575</v>
      </c>
      <c r="H536" s="14">
        <v>0.59837242699856386</v>
      </c>
      <c r="I536" s="12">
        <v>0.88100000000000001</v>
      </c>
      <c r="J536" s="12">
        <v>6.4595000000000002</v>
      </c>
    </row>
    <row r="537" spans="1:10" x14ac:dyDescent="0.25">
      <c r="A537" s="11">
        <v>41702</v>
      </c>
      <c r="B537" s="12">
        <v>10.785</v>
      </c>
      <c r="C537" s="12">
        <v>6.1429999999999998</v>
      </c>
      <c r="D537" s="13">
        <v>61.91</v>
      </c>
      <c r="E537" s="12">
        <v>102.18</v>
      </c>
      <c r="F537" s="12">
        <v>13.282</v>
      </c>
      <c r="G537" s="14">
        <v>0.72827907654213098</v>
      </c>
      <c r="H537" s="14">
        <v>0.60006000600060005</v>
      </c>
      <c r="I537" s="12">
        <v>0.88690000000000002</v>
      </c>
      <c r="J537" s="12">
        <v>6.4489999999999998</v>
      </c>
    </row>
    <row r="538" spans="1:10" x14ac:dyDescent="0.25">
      <c r="A538" s="11">
        <v>41703</v>
      </c>
      <c r="B538" s="12">
        <v>10.6995</v>
      </c>
      <c r="C538" s="12">
        <v>6.1280000000000001</v>
      </c>
      <c r="D538" s="13">
        <v>61.75</v>
      </c>
      <c r="E538" s="12">
        <v>102.32</v>
      </c>
      <c r="F538" s="12">
        <v>13.252000000000001</v>
      </c>
      <c r="G538" s="14">
        <v>0.72811999417504003</v>
      </c>
      <c r="H538" s="14">
        <v>0.59776436128877997</v>
      </c>
      <c r="I538" s="12">
        <v>0.88719999999999999</v>
      </c>
      <c r="J538" s="12">
        <v>6.4282000000000004</v>
      </c>
    </row>
    <row r="539" spans="1:10" x14ac:dyDescent="0.25">
      <c r="A539" s="11">
        <v>41704</v>
      </c>
      <c r="B539" s="12">
        <v>10.6</v>
      </c>
      <c r="C539" s="12">
        <v>6.1182999999999996</v>
      </c>
      <c r="D539" s="13">
        <v>60.89</v>
      </c>
      <c r="E539" s="12">
        <v>103.03</v>
      </c>
      <c r="F539" s="12">
        <v>13.1425</v>
      </c>
      <c r="G539" s="14">
        <v>0.72212593876372033</v>
      </c>
      <c r="H539" s="14">
        <v>0.59726452845965483</v>
      </c>
      <c r="I539" s="12">
        <v>0.88100000000000001</v>
      </c>
      <c r="J539" s="12">
        <v>6.3997999999999999</v>
      </c>
    </row>
    <row r="540" spans="1:10" x14ac:dyDescent="0.25">
      <c r="A540" s="11">
        <v>41705</v>
      </c>
      <c r="B540" s="12">
        <v>10.715</v>
      </c>
      <c r="C540" s="12">
        <v>6.1257999999999999</v>
      </c>
      <c r="D540" s="13">
        <v>61.24</v>
      </c>
      <c r="E540" s="12">
        <v>103.38</v>
      </c>
      <c r="F540" s="12">
        <v>13.173999999999999</v>
      </c>
      <c r="G540" s="14">
        <v>0.72108451110470151</v>
      </c>
      <c r="H540" s="14">
        <v>0.59790732436472338</v>
      </c>
      <c r="I540" s="12">
        <v>0.87849999999999995</v>
      </c>
      <c r="J540" s="12">
        <v>6.3883000000000001</v>
      </c>
    </row>
    <row r="541" spans="1:10" x14ac:dyDescent="0.25">
      <c r="A541" s="11">
        <v>41708</v>
      </c>
      <c r="B541" s="12">
        <v>10.753</v>
      </c>
      <c r="C541" s="12">
        <v>6.1383000000000001</v>
      </c>
      <c r="D541" s="13">
        <v>60.84</v>
      </c>
      <c r="E541" s="12">
        <v>103.23</v>
      </c>
      <c r="F541" s="12">
        <v>13.22</v>
      </c>
      <c r="G541" s="14">
        <v>0.72046109510086465</v>
      </c>
      <c r="H541" s="14">
        <v>0.60121445319545486</v>
      </c>
      <c r="I541" s="12">
        <v>0.87809999999999999</v>
      </c>
      <c r="J541" s="12">
        <v>6.3861999999999997</v>
      </c>
    </row>
    <row r="542" spans="1:10" x14ac:dyDescent="0.25">
      <c r="A542" s="11">
        <v>41709</v>
      </c>
      <c r="B542" s="12">
        <v>10.805</v>
      </c>
      <c r="C542" s="12">
        <v>6.1397000000000004</v>
      </c>
      <c r="D542" s="13">
        <v>61.01</v>
      </c>
      <c r="E542" s="12">
        <v>103.18</v>
      </c>
      <c r="F542" s="12">
        <v>13.2325</v>
      </c>
      <c r="G542" s="14">
        <v>0.72113651114155908</v>
      </c>
      <c r="H542" s="14">
        <v>0.6013952369497233</v>
      </c>
      <c r="I542" s="12">
        <v>0.87829999999999997</v>
      </c>
      <c r="J542" s="12">
        <v>6.37</v>
      </c>
    </row>
    <row r="543" spans="1:10" x14ac:dyDescent="0.25">
      <c r="A543" s="11">
        <v>41710</v>
      </c>
      <c r="B543" s="12">
        <v>10.853999999999999</v>
      </c>
      <c r="C543" s="12">
        <v>6.1448</v>
      </c>
      <c r="D543" s="13">
        <v>61.01</v>
      </c>
      <c r="E543" s="12">
        <v>102.74</v>
      </c>
      <c r="F543" s="12">
        <v>13.27</v>
      </c>
      <c r="G543" s="14">
        <v>0.71921749136939006</v>
      </c>
      <c r="H543" s="14">
        <v>0.60222824450466728</v>
      </c>
      <c r="I543" s="12">
        <v>0.87429999999999997</v>
      </c>
      <c r="J543" s="12">
        <v>6.3619000000000003</v>
      </c>
    </row>
    <row r="544" spans="1:10" x14ac:dyDescent="0.25">
      <c r="A544" s="11">
        <v>41711</v>
      </c>
      <c r="B544" s="12">
        <v>10.776</v>
      </c>
      <c r="C544" s="12">
        <v>6.1359000000000004</v>
      </c>
      <c r="D544" s="13">
        <v>61.2</v>
      </c>
      <c r="E544" s="12">
        <v>102.12</v>
      </c>
      <c r="F544" s="12">
        <v>13.228999999999999</v>
      </c>
      <c r="G544" s="14">
        <v>0.7180297264306742</v>
      </c>
      <c r="H544" s="14">
        <v>0.5996282304970918</v>
      </c>
      <c r="I544" s="12">
        <v>0.87260000000000004</v>
      </c>
      <c r="J544" s="12">
        <v>6.3543000000000003</v>
      </c>
    </row>
    <row r="545" spans="1:10" x14ac:dyDescent="0.25">
      <c r="A545" s="11">
        <v>41712</v>
      </c>
      <c r="B545" s="12">
        <v>10.72</v>
      </c>
      <c r="C545" s="12">
        <v>6.15</v>
      </c>
      <c r="D545" s="13">
        <v>61.19</v>
      </c>
      <c r="E545" s="12">
        <v>101.46</v>
      </c>
      <c r="F545" s="12">
        <v>13.227499999999999</v>
      </c>
      <c r="G545" s="14">
        <v>0.71818442976156271</v>
      </c>
      <c r="H545" s="14">
        <v>0.60132291040288632</v>
      </c>
      <c r="I545" s="12">
        <v>0.87119999999999997</v>
      </c>
      <c r="J545" s="12">
        <v>6.3769</v>
      </c>
    </row>
    <row r="546" spans="1:10" x14ac:dyDescent="0.25">
      <c r="A546" s="11">
        <v>41715</v>
      </c>
      <c r="B546" s="12">
        <v>10.731999999999999</v>
      </c>
      <c r="C546" s="12">
        <v>6.1779000000000002</v>
      </c>
      <c r="D546" s="13">
        <v>61.08</v>
      </c>
      <c r="E546" s="12">
        <v>101.62</v>
      </c>
      <c r="F546" s="12">
        <v>13.1975</v>
      </c>
      <c r="G546" s="14">
        <v>0.7180297264306742</v>
      </c>
      <c r="H546" s="14">
        <v>0.6007810153199159</v>
      </c>
      <c r="I546" s="12">
        <v>0.87260000000000004</v>
      </c>
      <c r="J546" s="12">
        <v>6.351</v>
      </c>
    </row>
    <row r="547" spans="1:10" x14ac:dyDescent="0.25">
      <c r="A547" s="11">
        <v>41716</v>
      </c>
      <c r="B547" s="12">
        <v>10.73</v>
      </c>
      <c r="C547" s="12">
        <v>6.1917999999999997</v>
      </c>
      <c r="D547" s="13">
        <v>61.1</v>
      </c>
      <c r="E547" s="12">
        <v>101.37</v>
      </c>
      <c r="F547" s="12">
        <v>13.167</v>
      </c>
      <c r="G547" s="14">
        <v>0.71875224610076904</v>
      </c>
      <c r="H547" s="14">
        <v>0.60335465186436588</v>
      </c>
      <c r="I547" s="12">
        <v>0.87429999999999997</v>
      </c>
      <c r="J547" s="12">
        <v>6.3394000000000004</v>
      </c>
    </row>
    <row r="548" spans="1:10" x14ac:dyDescent="0.25">
      <c r="A548" s="11">
        <v>41717</v>
      </c>
      <c r="B548" s="12">
        <v>10.75</v>
      </c>
      <c r="C548" s="12">
        <v>6.1933999999999996</v>
      </c>
      <c r="D548" s="13">
        <v>60.95</v>
      </c>
      <c r="E548" s="12">
        <v>101.54</v>
      </c>
      <c r="F548" s="12">
        <v>13.1685</v>
      </c>
      <c r="G548" s="14">
        <v>0.71890726096333568</v>
      </c>
      <c r="H548" s="14">
        <v>0.60135907150159362</v>
      </c>
      <c r="I548" s="12">
        <v>0.87470000000000003</v>
      </c>
      <c r="J548" s="12">
        <v>6.3556999999999997</v>
      </c>
    </row>
    <row r="549" spans="1:10" x14ac:dyDescent="0.25">
      <c r="A549" s="11">
        <v>41718</v>
      </c>
      <c r="B549" s="12">
        <v>10.93</v>
      </c>
      <c r="C549" s="12">
        <v>6.2272999999999996</v>
      </c>
      <c r="D549" s="13">
        <v>61.33</v>
      </c>
      <c r="E549" s="12">
        <v>102.39</v>
      </c>
      <c r="F549" s="12">
        <v>13.262499999999999</v>
      </c>
      <c r="G549" s="14">
        <v>0.72547881601857223</v>
      </c>
      <c r="H549" s="14">
        <v>0.60565683483738109</v>
      </c>
      <c r="I549" s="12">
        <v>0.88329999999999997</v>
      </c>
      <c r="J549" s="12">
        <v>6.4097999999999997</v>
      </c>
    </row>
    <row r="550" spans="1:10" x14ac:dyDescent="0.25">
      <c r="A550" s="11">
        <v>41719</v>
      </c>
      <c r="B550" s="12">
        <v>10.865</v>
      </c>
      <c r="C550" s="12">
        <v>6.2248000000000001</v>
      </c>
      <c r="D550" s="13">
        <v>60.9</v>
      </c>
      <c r="E550" s="12">
        <v>102.38</v>
      </c>
      <c r="F550" s="12">
        <v>13.22</v>
      </c>
      <c r="G550" s="14">
        <v>0.72553145178843503</v>
      </c>
      <c r="H550" s="14">
        <v>0.60613407685780096</v>
      </c>
      <c r="I550" s="12">
        <v>0.88360000000000005</v>
      </c>
      <c r="J550" s="12">
        <v>6.4379</v>
      </c>
    </row>
    <row r="551" spans="1:10" x14ac:dyDescent="0.25">
      <c r="A551" s="11">
        <v>41722</v>
      </c>
      <c r="B551" s="12">
        <v>10.855499999999999</v>
      </c>
      <c r="C551" s="12">
        <v>6.1955999999999998</v>
      </c>
      <c r="D551" s="13">
        <v>60.78</v>
      </c>
      <c r="E551" s="12">
        <v>102.21</v>
      </c>
      <c r="F551" s="12">
        <v>13.1945</v>
      </c>
      <c r="G551" s="14">
        <v>0.72547881601857223</v>
      </c>
      <c r="H551" s="14">
        <v>0.60639136498696256</v>
      </c>
      <c r="I551" s="12">
        <v>0.88400000000000001</v>
      </c>
      <c r="J551" s="12">
        <v>6.4282000000000004</v>
      </c>
    </row>
    <row r="552" spans="1:10" x14ac:dyDescent="0.25">
      <c r="A552" s="11">
        <v>41723</v>
      </c>
      <c r="B552" s="12">
        <v>10.763500000000001</v>
      </c>
      <c r="C552" s="12">
        <v>6.2009999999999996</v>
      </c>
      <c r="D552" s="13">
        <v>60.27</v>
      </c>
      <c r="E552" s="12">
        <v>102.32</v>
      </c>
      <c r="F552" s="12">
        <v>13.141500000000001</v>
      </c>
      <c r="G552" s="14">
        <v>0.72584742687087178</v>
      </c>
      <c r="H552" s="14">
        <v>0.60580359847337495</v>
      </c>
      <c r="I552" s="12">
        <v>0.88619999999999999</v>
      </c>
      <c r="J552" s="12">
        <v>6.4272</v>
      </c>
    </row>
    <row r="553" spans="1:10" x14ac:dyDescent="0.25">
      <c r="A553" s="11">
        <v>41724</v>
      </c>
      <c r="B553" s="12">
        <v>10.685499999999999</v>
      </c>
      <c r="C553" s="12">
        <v>6.2084000000000001</v>
      </c>
      <c r="D553" s="13">
        <v>60.13</v>
      </c>
      <c r="E553" s="12">
        <v>102.3</v>
      </c>
      <c r="F553" s="12">
        <v>13.125999999999999</v>
      </c>
      <c r="G553" s="14">
        <v>0.72537356738720438</v>
      </c>
      <c r="H553" s="14">
        <v>0.60364602197271522</v>
      </c>
      <c r="I553" s="12">
        <v>0.88539999999999996</v>
      </c>
      <c r="J553" s="12">
        <v>6.4573999999999998</v>
      </c>
    </row>
    <row r="554" spans="1:10" x14ac:dyDescent="0.25">
      <c r="A554" s="11">
        <v>41725</v>
      </c>
      <c r="B554" s="12">
        <v>10.62</v>
      </c>
      <c r="C554" s="12">
        <v>6.2122999999999999</v>
      </c>
      <c r="D554" s="13">
        <v>60.26</v>
      </c>
      <c r="E554" s="12">
        <v>102.1</v>
      </c>
      <c r="F554" s="12">
        <v>13.068</v>
      </c>
      <c r="G554" s="14">
        <v>0.72716695753344973</v>
      </c>
      <c r="H554" s="14">
        <v>0.60143140674806039</v>
      </c>
      <c r="I554" s="12">
        <v>0.88590000000000002</v>
      </c>
      <c r="J554" s="12">
        <v>6.4805000000000001</v>
      </c>
    </row>
    <row r="555" spans="1:10" x14ac:dyDescent="0.25">
      <c r="A555" s="11">
        <v>41726</v>
      </c>
      <c r="B555" s="12">
        <v>10.595000000000001</v>
      </c>
      <c r="C555" s="12">
        <v>6.2117000000000004</v>
      </c>
      <c r="D555" s="13">
        <v>59.89</v>
      </c>
      <c r="E555" s="12">
        <v>102.92</v>
      </c>
      <c r="F555" s="12">
        <v>13.087999999999999</v>
      </c>
      <c r="G555" s="14">
        <v>0.72711408419981094</v>
      </c>
      <c r="H555" s="14">
        <v>0.60106990442988517</v>
      </c>
      <c r="I555" s="12">
        <v>0.88690000000000002</v>
      </c>
      <c r="J555" s="12">
        <v>6.5023999999999997</v>
      </c>
    </row>
    <row r="556" spans="1:10" x14ac:dyDescent="0.25">
      <c r="A556" s="11">
        <v>41729</v>
      </c>
      <c r="B556" s="12">
        <v>10.5275</v>
      </c>
      <c r="C556" s="12">
        <v>6.2164000000000001</v>
      </c>
      <c r="D556" s="13">
        <v>60</v>
      </c>
      <c r="E556" s="12">
        <v>102.98</v>
      </c>
      <c r="F556" s="12">
        <v>13.055999999999999</v>
      </c>
      <c r="G556" s="14">
        <v>0.72584742687087178</v>
      </c>
      <c r="H556" s="14">
        <v>0.59970014992503751</v>
      </c>
      <c r="I556" s="12">
        <v>0.88400000000000001</v>
      </c>
      <c r="J556" s="12">
        <v>6.4749999999999996</v>
      </c>
    </row>
    <row r="557" spans="1:10" x14ac:dyDescent="0.25">
      <c r="A557" s="11">
        <v>41730</v>
      </c>
      <c r="B557" s="12">
        <v>10.563000000000001</v>
      </c>
      <c r="C557" s="12">
        <v>6.2064000000000004</v>
      </c>
      <c r="D557" s="13">
        <v>59.86</v>
      </c>
      <c r="E557" s="12">
        <v>103.52</v>
      </c>
      <c r="F557" s="12">
        <v>13.0265</v>
      </c>
      <c r="G557" s="14">
        <v>0.72442770211532881</v>
      </c>
      <c r="H557" s="14">
        <v>0.60099765610914124</v>
      </c>
      <c r="I557" s="12">
        <v>0.88249999999999995</v>
      </c>
      <c r="J557" s="12">
        <v>6.4523999999999999</v>
      </c>
    </row>
    <row r="558" spans="1:10" x14ac:dyDescent="0.25">
      <c r="A558" s="11">
        <v>41731</v>
      </c>
      <c r="B558" s="12">
        <v>10.6165</v>
      </c>
      <c r="C558" s="12">
        <v>6.2054</v>
      </c>
      <c r="D558" s="13">
        <v>59.9</v>
      </c>
      <c r="E558" s="12">
        <v>103.82</v>
      </c>
      <c r="F558" s="12">
        <v>13.1005</v>
      </c>
      <c r="G558" s="14">
        <v>0.72669137417338847</v>
      </c>
      <c r="H558" s="14">
        <v>0.60117830948659368</v>
      </c>
      <c r="I558" s="12">
        <v>0.88700000000000001</v>
      </c>
      <c r="J558" s="12">
        <v>6.4842000000000004</v>
      </c>
    </row>
    <row r="559" spans="1:10" x14ac:dyDescent="0.25">
      <c r="A559" s="11">
        <v>41732</v>
      </c>
      <c r="B559" s="12">
        <v>10.6455</v>
      </c>
      <c r="C559" s="12">
        <v>6.2102000000000004</v>
      </c>
      <c r="D559" s="13">
        <v>60.35</v>
      </c>
      <c r="E559" s="12">
        <v>103.94</v>
      </c>
      <c r="F559" s="12">
        <v>13.1335</v>
      </c>
      <c r="G559" s="14">
        <v>0.7295010213014298</v>
      </c>
      <c r="H559" s="14">
        <v>0.60302719652656334</v>
      </c>
      <c r="I559" s="12">
        <v>0.8921</v>
      </c>
      <c r="J559" s="12">
        <v>6.5461</v>
      </c>
    </row>
    <row r="560" spans="1:10" x14ac:dyDescent="0.25">
      <c r="A560" s="11">
        <v>41733</v>
      </c>
      <c r="B560" s="12">
        <v>10.529500000000001</v>
      </c>
      <c r="C560" s="12">
        <v>6.2118000000000002</v>
      </c>
      <c r="D560" s="13">
        <v>60.08</v>
      </c>
      <c r="E560" s="12">
        <v>103.39</v>
      </c>
      <c r="F560" s="12">
        <v>13.0265</v>
      </c>
      <c r="G560" s="14">
        <v>0.72971395213076473</v>
      </c>
      <c r="H560" s="14">
        <v>0.60262745570688203</v>
      </c>
      <c r="I560" s="12">
        <v>0.89180000000000004</v>
      </c>
      <c r="J560" s="12">
        <v>6.5509000000000004</v>
      </c>
    </row>
    <row r="561" spans="1:10" x14ac:dyDescent="0.25">
      <c r="A561" s="11">
        <v>41736</v>
      </c>
      <c r="B561" s="12">
        <v>10.518000000000001</v>
      </c>
      <c r="C561" s="12">
        <v>6.2118000000000002</v>
      </c>
      <c r="D561" s="13">
        <v>60.11</v>
      </c>
      <c r="E561" s="12">
        <v>103.04</v>
      </c>
      <c r="F561" s="12">
        <v>13.009</v>
      </c>
      <c r="G561" s="14">
        <v>0.72753728628592207</v>
      </c>
      <c r="H561" s="14">
        <v>0.60182956186807901</v>
      </c>
      <c r="I561" s="12">
        <v>0.88759999999999994</v>
      </c>
      <c r="J561" s="12">
        <v>6.5279999999999996</v>
      </c>
    </row>
    <row r="562" spans="1:10" x14ac:dyDescent="0.25">
      <c r="A562" s="11">
        <v>41737</v>
      </c>
      <c r="B562" s="12">
        <v>10.429500000000001</v>
      </c>
      <c r="C562" s="12">
        <v>6.1966000000000001</v>
      </c>
      <c r="D562" s="13">
        <v>60.08</v>
      </c>
      <c r="E562" s="12">
        <v>102.12</v>
      </c>
      <c r="F562" s="12">
        <v>12.95</v>
      </c>
      <c r="G562" s="14">
        <v>0.72453267642370667</v>
      </c>
      <c r="H562" s="14">
        <v>0.59726452845965483</v>
      </c>
      <c r="I562" s="12">
        <v>0.88360000000000005</v>
      </c>
      <c r="J562" s="12">
        <v>6.4935999999999998</v>
      </c>
    </row>
    <row r="563" spans="1:10" x14ac:dyDescent="0.25">
      <c r="A563" s="11">
        <v>41738</v>
      </c>
      <c r="B563" s="12">
        <v>10.451000000000001</v>
      </c>
      <c r="C563" s="12">
        <v>6.2003000000000004</v>
      </c>
      <c r="D563" s="13">
        <v>60.09</v>
      </c>
      <c r="E563" s="12">
        <v>101.85</v>
      </c>
      <c r="F563" s="12">
        <v>13.0525</v>
      </c>
      <c r="G563" s="14">
        <v>0.72379849449913147</v>
      </c>
      <c r="H563" s="14">
        <v>0.59697928481881679</v>
      </c>
      <c r="I563" s="12">
        <v>0.88160000000000005</v>
      </c>
      <c r="J563" s="12">
        <v>6.5065999999999997</v>
      </c>
    </row>
    <row r="564" spans="1:10" x14ac:dyDescent="0.25">
      <c r="A564" s="11">
        <v>41739</v>
      </c>
      <c r="B564" s="12">
        <v>10.3775</v>
      </c>
      <c r="C564" s="12">
        <v>6.2122999999999999</v>
      </c>
      <c r="D564" s="13">
        <v>60.07</v>
      </c>
      <c r="E564" s="12">
        <v>101.43</v>
      </c>
      <c r="F564" s="12">
        <v>13.045500000000001</v>
      </c>
      <c r="G564" s="14">
        <v>0.71983875611862946</v>
      </c>
      <c r="H564" s="14">
        <v>0.59591204338239678</v>
      </c>
      <c r="I564" s="12">
        <v>0.87580000000000002</v>
      </c>
      <c r="J564" s="12">
        <v>6.5228999999999999</v>
      </c>
    </row>
    <row r="565" spans="1:10" x14ac:dyDescent="0.25">
      <c r="A565" s="11">
        <v>41740</v>
      </c>
      <c r="B565" s="12">
        <v>10.478999999999999</v>
      </c>
      <c r="C565" s="12">
        <v>6.2111000000000001</v>
      </c>
      <c r="D565" s="13">
        <v>60.18</v>
      </c>
      <c r="E565" s="12">
        <v>101.56</v>
      </c>
      <c r="F565" s="12">
        <v>13.074</v>
      </c>
      <c r="G565" s="14">
        <v>0.71952798963879694</v>
      </c>
      <c r="H565" s="14">
        <v>0.59751434034416828</v>
      </c>
      <c r="I565" s="12">
        <v>0.87480000000000002</v>
      </c>
      <c r="J565" s="12">
        <v>6.5227000000000004</v>
      </c>
    </row>
    <row r="566" spans="1:10" x14ac:dyDescent="0.25">
      <c r="A566" s="11">
        <v>41743</v>
      </c>
      <c r="B566" s="12">
        <v>10.4985</v>
      </c>
      <c r="C566" s="12">
        <v>6.2186000000000003</v>
      </c>
      <c r="D566" s="13">
        <v>60.32</v>
      </c>
      <c r="E566" s="12">
        <v>101.81</v>
      </c>
      <c r="F566" s="12">
        <v>13.051</v>
      </c>
      <c r="G566" s="14">
        <v>0.72337962962962954</v>
      </c>
      <c r="H566" s="14">
        <v>0.59733588196642973</v>
      </c>
      <c r="I566" s="12">
        <v>0.87839999999999996</v>
      </c>
      <c r="J566" s="12">
        <v>6.5523999999999996</v>
      </c>
    </row>
    <row r="567" spans="1:10" x14ac:dyDescent="0.25">
      <c r="A567" s="11">
        <v>41744</v>
      </c>
      <c r="B567" s="12">
        <v>10.55</v>
      </c>
      <c r="C567" s="12">
        <v>6.2214999999999998</v>
      </c>
      <c r="D567" s="13">
        <v>60.34</v>
      </c>
      <c r="E567" s="12">
        <v>101.6</v>
      </c>
      <c r="F567" s="12">
        <v>13.096</v>
      </c>
      <c r="G567" s="14">
        <v>0.72432275822106329</v>
      </c>
      <c r="H567" s="14">
        <v>0.59790732436472338</v>
      </c>
      <c r="I567" s="12">
        <v>0.88049999999999995</v>
      </c>
      <c r="J567" s="12">
        <v>6.577</v>
      </c>
    </row>
    <row r="568" spans="1:10" x14ac:dyDescent="0.25">
      <c r="A568" s="11">
        <v>41745</v>
      </c>
      <c r="B568" s="12">
        <v>10.55</v>
      </c>
      <c r="C568" s="12">
        <v>6.2203999999999997</v>
      </c>
      <c r="D568" s="13">
        <v>60.22</v>
      </c>
      <c r="E568" s="12">
        <v>102.3</v>
      </c>
      <c r="F568" s="12">
        <v>13.054500000000001</v>
      </c>
      <c r="G568" s="14">
        <v>0.72358900144717808</v>
      </c>
      <c r="H568" s="14">
        <v>0.59545075622246035</v>
      </c>
      <c r="I568" s="12">
        <v>0.88129999999999997</v>
      </c>
      <c r="J568" s="12">
        <v>6.5918999999999999</v>
      </c>
    </row>
    <row r="569" spans="1:10" x14ac:dyDescent="0.25">
      <c r="A569" s="11">
        <v>41746</v>
      </c>
      <c r="B569" s="12">
        <v>10.484999999999999</v>
      </c>
      <c r="C569" s="12">
        <v>6.2187999999999999</v>
      </c>
      <c r="D569" s="13">
        <v>60.29</v>
      </c>
      <c r="E569" s="12">
        <v>102.22</v>
      </c>
      <c r="F569" s="12">
        <v>13.0565</v>
      </c>
      <c r="G569" s="14">
        <v>0.72296124927703875</v>
      </c>
      <c r="H569" s="14">
        <v>0.59491938842286873</v>
      </c>
      <c r="I569" s="12">
        <v>0.88119999999999998</v>
      </c>
      <c r="J569" s="12">
        <v>6.5922000000000001</v>
      </c>
    </row>
    <row r="570" spans="1:10" x14ac:dyDescent="0.25">
      <c r="A570" s="11">
        <v>41747</v>
      </c>
      <c r="B570" s="12">
        <v>10.4825</v>
      </c>
      <c r="C570" s="12">
        <v>6.2240000000000002</v>
      </c>
      <c r="D570" s="13">
        <v>60.29</v>
      </c>
      <c r="E570" s="12">
        <v>102.43</v>
      </c>
      <c r="F570" s="12">
        <v>13.0425</v>
      </c>
      <c r="G570" s="14">
        <v>0.72379849449913147</v>
      </c>
      <c r="H570" s="14">
        <v>0.59552167698904235</v>
      </c>
      <c r="I570" s="12">
        <v>0.88319999999999999</v>
      </c>
      <c r="J570" s="12">
        <v>6.5940000000000003</v>
      </c>
    </row>
    <row r="571" spans="1:10" x14ac:dyDescent="0.25">
      <c r="A571" s="11">
        <v>41750</v>
      </c>
      <c r="B571" s="12">
        <v>10.4925</v>
      </c>
      <c r="C571" s="12">
        <v>6.2268999999999997</v>
      </c>
      <c r="D571" s="13">
        <v>60.59</v>
      </c>
      <c r="E571" s="12">
        <v>102.56</v>
      </c>
      <c r="F571" s="12">
        <v>13.04</v>
      </c>
      <c r="G571" s="14">
        <v>0.72516316171138506</v>
      </c>
      <c r="H571" s="14">
        <v>0.59552167698904235</v>
      </c>
      <c r="I571" s="12">
        <v>0.8851</v>
      </c>
      <c r="J571" s="12">
        <v>6.6228999999999996</v>
      </c>
    </row>
    <row r="572" spans="1:10" x14ac:dyDescent="0.25">
      <c r="A572" s="11">
        <v>41751</v>
      </c>
      <c r="B572" s="12">
        <v>10.541</v>
      </c>
      <c r="C572" s="12">
        <v>6.2373000000000003</v>
      </c>
      <c r="D572" s="13">
        <v>60.8</v>
      </c>
      <c r="E572" s="12">
        <v>102.6</v>
      </c>
      <c r="F572" s="12">
        <v>13.05</v>
      </c>
      <c r="G572" s="14">
        <v>0.72442770211532881</v>
      </c>
      <c r="H572" s="14">
        <v>0.59407116972613316</v>
      </c>
      <c r="I572" s="12">
        <v>0.8851</v>
      </c>
      <c r="J572" s="12">
        <v>6.5823999999999998</v>
      </c>
    </row>
    <row r="573" spans="1:10" x14ac:dyDescent="0.25">
      <c r="A573" s="11">
        <v>41752</v>
      </c>
      <c r="B573" s="12">
        <v>10.608499999999999</v>
      </c>
      <c r="C573" s="12">
        <v>6.2374000000000001</v>
      </c>
      <c r="D573" s="13">
        <v>61.17</v>
      </c>
      <c r="E573" s="12">
        <v>102.26</v>
      </c>
      <c r="F573" s="12">
        <v>13.092000000000001</v>
      </c>
      <c r="G573" s="14">
        <v>0.72390328652092084</v>
      </c>
      <c r="H573" s="14">
        <v>0.59637404580152664</v>
      </c>
      <c r="I573" s="12">
        <v>0.88280000000000003</v>
      </c>
      <c r="J573" s="12">
        <v>6.5749000000000004</v>
      </c>
    </row>
    <row r="574" spans="1:10" x14ac:dyDescent="0.25">
      <c r="A574" s="11">
        <v>41753</v>
      </c>
      <c r="B574" s="12">
        <v>10.622999999999999</v>
      </c>
      <c r="C574" s="12">
        <v>6.2484000000000002</v>
      </c>
      <c r="D574" s="13">
        <v>61.11</v>
      </c>
      <c r="E574" s="12">
        <v>102.34</v>
      </c>
      <c r="F574" s="12">
        <v>13.095499999999999</v>
      </c>
      <c r="G574" s="14">
        <v>0.72317037894127856</v>
      </c>
      <c r="H574" s="14">
        <v>0.59534440673929867</v>
      </c>
      <c r="I574" s="12">
        <v>0.88170000000000004</v>
      </c>
      <c r="J574" s="12">
        <v>6.5726000000000004</v>
      </c>
    </row>
    <row r="575" spans="1:10" x14ac:dyDescent="0.25">
      <c r="A575" s="11">
        <v>41754</v>
      </c>
      <c r="B575" s="12">
        <v>10.651999999999999</v>
      </c>
      <c r="C575" s="12">
        <v>6.2534000000000001</v>
      </c>
      <c r="D575" s="13">
        <v>60.64</v>
      </c>
      <c r="E575" s="12">
        <v>102.12</v>
      </c>
      <c r="F575" s="12">
        <v>13.135</v>
      </c>
      <c r="G575" s="14">
        <v>0.72264778147131092</v>
      </c>
      <c r="H575" s="14">
        <v>0.59488399762046396</v>
      </c>
      <c r="I575" s="12">
        <v>0.88090000000000002</v>
      </c>
      <c r="J575" s="12">
        <v>6.5869999999999997</v>
      </c>
    </row>
    <row r="576" spans="1:10" x14ac:dyDescent="0.25">
      <c r="A576" s="11">
        <v>41757</v>
      </c>
      <c r="B576" s="12">
        <v>10.6275</v>
      </c>
      <c r="C576" s="12">
        <v>6.2519999999999998</v>
      </c>
      <c r="D576" s="13">
        <v>60.69</v>
      </c>
      <c r="E576" s="12">
        <v>102.46</v>
      </c>
      <c r="F576" s="12">
        <v>13.1425</v>
      </c>
      <c r="G576" s="14">
        <v>0.72233458537994799</v>
      </c>
      <c r="H576" s="14">
        <v>0.59481322864620512</v>
      </c>
      <c r="I576" s="12">
        <v>0.88070000000000004</v>
      </c>
      <c r="J576" s="12">
        <v>6.5457999999999998</v>
      </c>
    </row>
    <row r="577" spans="1:10" x14ac:dyDescent="0.25">
      <c r="A577" s="11">
        <v>41758</v>
      </c>
      <c r="B577" s="12">
        <v>10.561500000000001</v>
      </c>
      <c r="C577" s="12">
        <v>6.2577999999999996</v>
      </c>
      <c r="D577" s="13">
        <v>60.23</v>
      </c>
      <c r="E577" s="12">
        <v>102.57</v>
      </c>
      <c r="F577" s="12">
        <v>13.115500000000001</v>
      </c>
      <c r="G577" s="14">
        <v>0.72421784472769413</v>
      </c>
      <c r="H577" s="14">
        <v>0.59421237150157469</v>
      </c>
      <c r="I577" s="12">
        <v>0.88449999999999995</v>
      </c>
      <c r="J577" s="12">
        <v>6.5685000000000002</v>
      </c>
    </row>
    <row r="578" spans="1:10" x14ac:dyDescent="0.25">
      <c r="A578" s="11">
        <v>41759</v>
      </c>
      <c r="B578" s="12">
        <v>10.519500000000001</v>
      </c>
      <c r="C578" s="12">
        <v>6.2591000000000001</v>
      </c>
      <c r="D578" s="13">
        <v>60.21</v>
      </c>
      <c r="E578" s="12">
        <v>102.14</v>
      </c>
      <c r="F578" s="12">
        <v>13.083500000000001</v>
      </c>
      <c r="G578" s="14">
        <v>0.72098053352559477</v>
      </c>
      <c r="H578" s="14">
        <v>0.59231179292779723</v>
      </c>
      <c r="I578" s="12">
        <v>0.88</v>
      </c>
      <c r="J578" s="12">
        <v>6.5049000000000001</v>
      </c>
    </row>
    <row r="579" spans="1:10" x14ac:dyDescent="0.25">
      <c r="A579" s="11">
        <v>41760</v>
      </c>
      <c r="B579" s="12">
        <v>10.481999999999999</v>
      </c>
      <c r="C579" s="12">
        <v>6.2591000000000001</v>
      </c>
      <c r="D579" s="13">
        <v>60.11</v>
      </c>
      <c r="E579" s="12">
        <v>102.3</v>
      </c>
      <c r="F579" s="12">
        <v>13.0525</v>
      </c>
      <c r="G579" s="14">
        <v>0.72113651114155908</v>
      </c>
      <c r="H579" s="14">
        <v>0.59171597633136097</v>
      </c>
      <c r="I579" s="12">
        <v>0.87970000000000004</v>
      </c>
      <c r="J579" s="12">
        <v>6.5012999999999996</v>
      </c>
    </row>
    <row r="580" spans="1:10" x14ac:dyDescent="0.25">
      <c r="A580" s="11">
        <v>41761</v>
      </c>
      <c r="B580" s="12">
        <v>10.477499999999999</v>
      </c>
      <c r="C580" s="12">
        <v>6.2591000000000001</v>
      </c>
      <c r="D580" s="13">
        <v>60.02</v>
      </c>
      <c r="E580" s="12">
        <v>102.34</v>
      </c>
      <c r="F580" s="12">
        <v>12.9985</v>
      </c>
      <c r="G580" s="14">
        <v>0.72129255626081934</v>
      </c>
      <c r="H580" s="14">
        <v>0.59294396679513783</v>
      </c>
      <c r="I580" s="12">
        <v>0.87890000000000001</v>
      </c>
      <c r="J580" s="12">
        <v>6.5130999999999997</v>
      </c>
    </row>
    <row r="581" spans="1:10" x14ac:dyDescent="0.25">
      <c r="A581" s="11">
        <v>41764</v>
      </c>
      <c r="B581" s="12">
        <v>10.47</v>
      </c>
      <c r="C581" s="12">
        <v>6.2453000000000003</v>
      </c>
      <c r="D581" s="13">
        <v>60.21</v>
      </c>
      <c r="E581" s="12">
        <v>102.06</v>
      </c>
      <c r="F581" s="12">
        <v>13.007999999999999</v>
      </c>
      <c r="G581" s="14">
        <v>0.72025352924229324</v>
      </c>
      <c r="H581" s="14">
        <v>0.59276822762299941</v>
      </c>
      <c r="I581" s="12">
        <v>0.87739999999999996</v>
      </c>
      <c r="J581" s="12">
        <v>6.5452000000000004</v>
      </c>
    </row>
    <row r="582" spans="1:10" x14ac:dyDescent="0.25">
      <c r="A582" s="11">
        <v>41765</v>
      </c>
      <c r="B582" s="12">
        <v>10.5</v>
      </c>
      <c r="C582" s="12">
        <v>6.2255000000000003</v>
      </c>
      <c r="D582" s="13">
        <v>59.97</v>
      </c>
      <c r="E582" s="12">
        <v>101.57</v>
      </c>
      <c r="F582" s="12">
        <v>13.0025</v>
      </c>
      <c r="G582" s="14">
        <v>0.71818442976156271</v>
      </c>
      <c r="H582" s="14">
        <v>0.58906691800188504</v>
      </c>
      <c r="I582" s="12">
        <v>0.87439999999999996</v>
      </c>
      <c r="J582" s="12">
        <v>6.5068000000000001</v>
      </c>
    </row>
    <row r="583" spans="1:10" x14ac:dyDescent="0.25">
      <c r="A583" s="11">
        <v>41766</v>
      </c>
      <c r="B583" s="12">
        <v>10.4635</v>
      </c>
      <c r="C583" s="12">
        <v>6.2348999999999997</v>
      </c>
      <c r="D583" s="13">
        <v>60.01</v>
      </c>
      <c r="E583" s="12">
        <v>101.72</v>
      </c>
      <c r="F583" s="12">
        <v>12.98</v>
      </c>
      <c r="G583" s="14">
        <v>0.71854566357692029</v>
      </c>
      <c r="H583" s="14">
        <v>0.58948361235557656</v>
      </c>
      <c r="I583" s="12">
        <v>0.87580000000000002</v>
      </c>
      <c r="J583" s="12">
        <v>6.4863999999999997</v>
      </c>
    </row>
    <row r="584" spans="1:10" x14ac:dyDescent="0.25">
      <c r="A584" s="11">
        <v>41767</v>
      </c>
      <c r="B584" s="12">
        <v>10.320499999999999</v>
      </c>
      <c r="C584" s="12">
        <v>6.2271999999999998</v>
      </c>
      <c r="D584" s="13">
        <v>60.06</v>
      </c>
      <c r="E584" s="12">
        <v>101.66</v>
      </c>
      <c r="F584" s="12">
        <v>12.945499999999999</v>
      </c>
      <c r="G584" s="14">
        <v>0.72129255626081934</v>
      </c>
      <c r="H584" s="14">
        <v>0.59017941454202083</v>
      </c>
      <c r="I584" s="12">
        <v>0.87839999999999996</v>
      </c>
      <c r="J584" s="12">
        <v>6.5072999999999999</v>
      </c>
    </row>
    <row r="585" spans="1:10" x14ac:dyDescent="0.25">
      <c r="A585" s="11">
        <v>41768</v>
      </c>
      <c r="B585" s="12">
        <v>10.374499999999999</v>
      </c>
      <c r="C585" s="12">
        <v>6.2270000000000003</v>
      </c>
      <c r="D585" s="13">
        <v>60</v>
      </c>
      <c r="E585" s="12">
        <v>101.74</v>
      </c>
      <c r="F585" s="12">
        <v>12.986000000000001</v>
      </c>
      <c r="G585" s="14">
        <v>0.72658577345055575</v>
      </c>
      <c r="H585" s="14">
        <v>0.59350703305834174</v>
      </c>
      <c r="I585" s="12">
        <v>0.88600000000000001</v>
      </c>
      <c r="J585" s="12">
        <v>6.5587</v>
      </c>
    </row>
    <row r="586" spans="1:10" x14ac:dyDescent="0.25">
      <c r="A586" s="11">
        <v>41771</v>
      </c>
      <c r="B586" s="12">
        <v>10.3695</v>
      </c>
      <c r="C586" s="12">
        <v>6.2363999999999997</v>
      </c>
      <c r="D586" s="13">
        <v>59.48</v>
      </c>
      <c r="E586" s="12">
        <v>102.1</v>
      </c>
      <c r="F586" s="12">
        <v>12.9575</v>
      </c>
      <c r="G586" s="14">
        <v>0.7267441860465117</v>
      </c>
      <c r="H586" s="14">
        <v>0.59273309228854243</v>
      </c>
      <c r="I586" s="12">
        <v>0.88759999999999994</v>
      </c>
      <c r="J586" s="12">
        <v>6.5678999999999998</v>
      </c>
    </row>
    <row r="587" spans="1:10" x14ac:dyDescent="0.25">
      <c r="A587" s="11">
        <v>41772</v>
      </c>
      <c r="B587" s="12">
        <v>10.32</v>
      </c>
      <c r="C587" s="12">
        <v>6.2282999999999999</v>
      </c>
      <c r="D587" s="13">
        <v>59.44</v>
      </c>
      <c r="E587" s="12">
        <v>102.2</v>
      </c>
      <c r="F587" s="12">
        <v>12.926</v>
      </c>
      <c r="G587" s="14">
        <v>0.72934140471154552</v>
      </c>
      <c r="H587" s="14">
        <v>0.59389476184820056</v>
      </c>
      <c r="I587" s="12">
        <v>0.88939999999999997</v>
      </c>
      <c r="J587" s="12">
        <v>6.5502000000000002</v>
      </c>
    </row>
    <row r="588" spans="1:10" x14ac:dyDescent="0.25">
      <c r="A588" s="11">
        <v>41773</v>
      </c>
      <c r="B588" s="12">
        <v>10.307499999999999</v>
      </c>
      <c r="C588" s="12">
        <v>6.2282000000000002</v>
      </c>
      <c r="D588" s="13">
        <v>59.49</v>
      </c>
      <c r="E588" s="12">
        <v>101.75</v>
      </c>
      <c r="F588" s="12">
        <v>12.885</v>
      </c>
      <c r="G588" s="14">
        <v>0.72896923749817766</v>
      </c>
      <c r="H588" s="14">
        <v>0.59580552907530981</v>
      </c>
      <c r="I588" s="12">
        <v>0.88939999999999997</v>
      </c>
      <c r="J588" s="12">
        <v>6.5488999999999997</v>
      </c>
    </row>
    <row r="589" spans="1:10" x14ac:dyDescent="0.25">
      <c r="A589" s="11">
        <v>41774</v>
      </c>
      <c r="B589" s="12">
        <v>10.419</v>
      </c>
      <c r="C589" s="12">
        <v>6.2290999999999999</v>
      </c>
      <c r="D589" s="13">
        <v>59.38</v>
      </c>
      <c r="E589" s="12">
        <v>101.44</v>
      </c>
      <c r="F589" s="12">
        <v>12.974500000000001</v>
      </c>
      <c r="G589" s="14">
        <v>0.72928821470245042</v>
      </c>
      <c r="H589" s="14">
        <v>0.59555714370793877</v>
      </c>
      <c r="I589" s="12">
        <v>0.88980000000000004</v>
      </c>
      <c r="J589" s="12">
        <v>6.5776000000000003</v>
      </c>
    </row>
    <row r="590" spans="1:10" x14ac:dyDescent="0.25">
      <c r="A590" s="11">
        <v>41775</v>
      </c>
      <c r="B590" s="12">
        <v>10.349500000000001</v>
      </c>
      <c r="C590" s="12">
        <v>6.2327000000000004</v>
      </c>
      <c r="D590" s="13">
        <v>58.62</v>
      </c>
      <c r="E590" s="12">
        <v>101.5</v>
      </c>
      <c r="F590" s="12">
        <v>12.922000000000001</v>
      </c>
      <c r="G590" s="14">
        <v>0.7295010213014298</v>
      </c>
      <c r="H590" s="14">
        <v>0.59428299756343972</v>
      </c>
      <c r="I590" s="12">
        <v>0.89100000000000001</v>
      </c>
      <c r="J590" s="12">
        <v>6.5605000000000002</v>
      </c>
    </row>
    <row r="591" spans="1:10" x14ac:dyDescent="0.25">
      <c r="A591" s="11">
        <v>41778</v>
      </c>
      <c r="B591" s="12">
        <v>10.3445</v>
      </c>
      <c r="C591" s="12">
        <v>6.2367999999999997</v>
      </c>
      <c r="D591" s="13">
        <v>58.38</v>
      </c>
      <c r="E591" s="12">
        <v>101.26</v>
      </c>
      <c r="F591" s="12">
        <v>12.894500000000001</v>
      </c>
      <c r="G591" s="14">
        <v>0.72907553222513855</v>
      </c>
      <c r="H591" s="14">
        <v>0.59445963619070263</v>
      </c>
      <c r="I591" s="12">
        <v>0.89159999999999995</v>
      </c>
      <c r="J591" s="12">
        <v>6.5848000000000004</v>
      </c>
    </row>
    <row r="592" spans="1:10" x14ac:dyDescent="0.25">
      <c r="A592" s="11">
        <v>41779</v>
      </c>
      <c r="B592" s="12">
        <v>10.44</v>
      </c>
      <c r="C592" s="12">
        <v>6.2377000000000002</v>
      </c>
      <c r="D592" s="13">
        <v>58.58</v>
      </c>
      <c r="E592" s="12">
        <v>101.26</v>
      </c>
      <c r="F592" s="12">
        <v>12.936500000000001</v>
      </c>
      <c r="G592" s="14">
        <v>0.72982046416581514</v>
      </c>
      <c r="H592" s="14">
        <v>0.59357749154152073</v>
      </c>
      <c r="I592" s="12">
        <v>0.89159999999999995</v>
      </c>
      <c r="J592" s="12">
        <v>6.5811000000000002</v>
      </c>
    </row>
    <row r="593" spans="1:10" x14ac:dyDescent="0.25">
      <c r="A593" s="11">
        <v>41780</v>
      </c>
      <c r="B593" s="12">
        <v>10.407500000000001</v>
      </c>
      <c r="C593" s="12">
        <v>6.2335000000000003</v>
      </c>
      <c r="D593" s="13">
        <v>58.66</v>
      </c>
      <c r="E593" s="12">
        <v>101.44</v>
      </c>
      <c r="F593" s="12">
        <v>12.914999999999999</v>
      </c>
      <c r="G593" s="14">
        <v>0.73222523248151139</v>
      </c>
      <c r="H593" s="14">
        <v>0.5928033671231252</v>
      </c>
      <c r="I593" s="12">
        <v>0.89510000000000001</v>
      </c>
      <c r="J593" s="12">
        <v>6.5803000000000003</v>
      </c>
    </row>
    <row r="594" spans="1:10" x14ac:dyDescent="0.25">
      <c r="A594" s="11">
        <v>41781</v>
      </c>
      <c r="B594" s="12">
        <v>10.32</v>
      </c>
      <c r="C594" s="12">
        <v>6.2347999999999999</v>
      </c>
      <c r="D594" s="13">
        <v>58.3</v>
      </c>
      <c r="E594" s="12">
        <v>101.76</v>
      </c>
      <c r="F594" s="12">
        <v>12.881500000000001</v>
      </c>
      <c r="G594" s="14">
        <v>0.73249340755933201</v>
      </c>
      <c r="H594" s="14">
        <v>0.59315499139925265</v>
      </c>
      <c r="I594" s="12">
        <v>0.89480000000000004</v>
      </c>
      <c r="J594" s="12">
        <v>6.5922999999999998</v>
      </c>
    </row>
    <row r="595" spans="1:10" x14ac:dyDescent="0.25">
      <c r="A595" s="11">
        <v>41782</v>
      </c>
      <c r="B595" s="12">
        <v>10.298999999999999</v>
      </c>
      <c r="C595" s="12">
        <v>6.2363</v>
      </c>
      <c r="D595" s="13">
        <v>58.36</v>
      </c>
      <c r="E595" s="12">
        <v>101.88</v>
      </c>
      <c r="F595" s="12">
        <v>12.863</v>
      </c>
      <c r="G595" s="14">
        <v>0.73378338714411506</v>
      </c>
      <c r="H595" s="14">
        <v>0.59445963619070263</v>
      </c>
      <c r="I595" s="12">
        <v>0.89580000000000004</v>
      </c>
      <c r="J595" s="12">
        <v>6.6487999999999996</v>
      </c>
    </row>
    <row r="596" spans="1:10" x14ac:dyDescent="0.25">
      <c r="A596" s="11">
        <v>41786</v>
      </c>
      <c r="B596" s="12">
        <v>10.4605</v>
      </c>
      <c r="C596" s="12">
        <v>6.2470999999999997</v>
      </c>
      <c r="D596" s="13">
        <v>58.9</v>
      </c>
      <c r="E596" s="12">
        <v>102.14</v>
      </c>
      <c r="F596" s="12">
        <v>12.887</v>
      </c>
      <c r="G596" s="14">
        <v>0.73432222059039509</v>
      </c>
      <c r="H596" s="14">
        <v>0.59523809523809523</v>
      </c>
      <c r="I596" s="12">
        <v>0.89770000000000005</v>
      </c>
      <c r="J596" s="12">
        <v>6.6253000000000002</v>
      </c>
    </row>
    <row r="597" spans="1:10" x14ac:dyDescent="0.25">
      <c r="A597" s="11">
        <v>41787</v>
      </c>
      <c r="B597" s="12">
        <v>10.478</v>
      </c>
      <c r="C597" s="12">
        <v>6.2534999999999998</v>
      </c>
      <c r="D597" s="13">
        <v>58.94</v>
      </c>
      <c r="E597" s="12">
        <v>101.78</v>
      </c>
      <c r="F597" s="12">
        <v>12.871</v>
      </c>
      <c r="G597" s="14">
        <v>0.73551044424830836</v>
      </c>
      <c r="H597" s="14">
        <v>0.59847986115267215</v>
      </c>
      <c r="I597" s="12">
        <v>0.8982</v>
      </c>
      <c r="J597" s="12">
        <v>6.6463000000000001</v>
      </c>
    </row>
    <row r="598" spans="1:10" x14ac:dyDescent="0.25">
      <c r="A598" s="11">
        <v>41788</v>
      </c>
      <c r="B598" s="12">
        <v>10.404999999999999</v>
      </c>
      <c r="C598" s="12">
        <v>6.2374999999999998</v>
      </c>
      <c r="D598" s="13">
        <v>58.9</v>
      </c>
      <c r="E598" s="12">
        <v>101.58</v>
      </c>
      <c r="F598" s="12">
        <v>12.845499999999999</v>
      </c>
      <c r="G598" s="14">
        <v>0.73486184597295712</v>
      </c>
      <c r="H598" s="14">
        <v>0.59812189724265807</v>
      </c>
      <c r="I598" s="12">
        <v>0.89700000000000002</v>
      </c>
      <c r="J598" s="12">
        <v>6.6414</v>
      </c>
    </row>
    <row r="599" spans="1:10" x14ac:dyDescent="0.25">
      <c r="A599" s="11">
        <v>41789</v>
      </c>
      <c r="B599" s="12">
        <v>10.586</v>
      </c>
      <c r="C599" s="12">
        <v>6.2470999999999997</v>
      </c>
      <c r="D599" s="13">
        <v>59.16</v>
      </c>
      <c r="E599" s="12">
        <v>101.77</v>
      </c>
      <c r="F599" s="12">
        <v>12.8605</v>
      </c>
      <c r="G599" s="14">
        <v>0.73313782991202336</v>
      </c>
      <c r="H599" s="14">
        <v>0.59651634454784064</v>
      </c>
      <c r="I599" s="12">
        <v>0.89439999999999997</v>
      </c>
      <c r="J599" s="12">
        <v>6.6855000000000002</v>
      </c>
    </row>
    <row r="600" spans="1:10" x14ac:dyDescent="0.25">
      <c r="A600" s="11">
        <v>41792</v>
      </c>
      <c r="B600" s="12">
        <v>10.683999999999999</v>
      </c>
      <c r="C600" s="12">
        <v>6.2470999999999997</v>
      </c>
      <c r="D600" s="13">
        <v>59.15</v>
      </c>
      <c r="E600" s="12">
        <v>102.3</v>
      </c>
      <c r="F600" s="12">
        <v>12.911</v>
      </c>
      <c r="G600" s="14">
        <v>0.73496986623548433</v>
      </c>
      <c r="H600" s="14">
        <v>0.5968011458582001</v>
      </c>
      <c r="I600" s="12">
        <v>0.89800000000000002</v>
      </c>
      <c r="J600" s="12">
        <v>6.6840999999999999</v>
      </c>
    </row>
    <row r="601" spans="1:10" x14ac:dyDescent="0.25">
      <c r="A601" s="11">
        <v>41793</v>
      </c>
      <c r="B601" s="12">
        <v>10.733499999999999</v>
      </c>
      <c r="C601" s="12">
        <v>6.2535999999999996</v>
      </c>
      <c r="D601" s="13">
        <v>59.32</v>
      </c>
      <c r="E601" s="12">
        <v>102.42</v>
      </c>
      <c r="F601" s="12">
        <v>12.9375</v>
      </c>
      <c r="G601" s="14">
        <v>0.73399882560187901</v>
      </c>
      <c r="H601" s="14">
        <v>0.5969080164746613</v>
      </c>
      <c r="I601" s="12">
        <v>0.89639999999999997</v>
      </c>
      <c r="J601" s="12">
        <v>6.6851000000000003</v>
      </c>
    </row>
    <row r="602" spans="1:10" x14ac:dyDescent="0.25">
      <c r="A602" s="11">
        <v>41794</v>
      </c>
      <c r="B602" s="12">
        <v>10.763</v>
      </c>
      <c r="C602" s="12">
        <v>6.2493999999999996</v>
      </c>
      <c r="D602" s="13">
        <v>59.34</v>
      </c>
      <c r="E602" s="12">
        <v>102.69</v>
      </c>
      <c r="F602" s="12">
        <v>12.946</v>
      </c>
      <c r="G602" s="14">
        <v>0.7342683016374183</v>
      </c>
      <c r="H602" s="14">
        <v>0.59712187257419236</v>
      </c>
      <c r="I602" s="12">
        <v>0.89559999999999995</v>
      </c>
      <c r="J602" s="12">
        <v>6.6479999999999997</v>
      </c>
    </row>
    <row r="603" spans="1:10" x14ac:dyDescent="0.25">
      <c r="A603" s="11">
        <v>41795</v>
      </c>
      <c r="B603" s="12">
        <v>10.695499999999999</v>
      </c>
      <c r="C603" s="12">
        <v>6.2548000000000004</v>
      </c>
      <c r="D603" s="13">
        <v>59.24</v>
      </c>
      <c r="E603" s="12">
        <v>102.44</v>
      </c>
      <c r="F603" s="12">
        <v>12.8765</v>
      </c>
      <c r="G603" s="14">
        <v>0.73432222059039509</v>
      </c>
      <c r="H603" s="14">
        <v>0.5953798523457966</v>
      </c>
      <c r="I603" s="12">
        <v>0.89439999999999997</v>
      </c>
      <c r="J603" s="12">
        <v>6.6779000000000002</v>
      </c>
    </row>
    <row r="604" spans="1:10" x14ac:dyDescent="0.25">
      <c r="A604" s="11">
        <v>41796</v>
      </c>
      <c r="B604" s="12">
        <v>10.587</v>
      </c>
      <c r="C604" s="12">
        <v>6.2497999999999996</v>
      </c>
      <c r="D604" s="13">
        <v>59.17</v>
      </c>
      <c r="E604" s="12">
        <v>102.5</v>
      </c>
      <c r="F604" s="12">
        <v>12.907</v>
      </c>
      <c r="G604" s="14">
        <v>0.7331915829606277</v>
      </c>
      <c r="H604" s="14">
        <v>0.59545075622246035</v>
      </c>
      <c r="I604" s="12">
        <v>0.89380000000000004</v>
      </c>
      <c r="J604" s="12">
        <v>6.6276000000000002</v>
      </c>
    </row>
    <row r="605" spans="1:10" x14ac:dyDescent="0.25">
      <c r="A605" s="11">
        <v>41799</v>
      </c>
      <c r="B605" s="12">
        <v>10.628500000000001</v>
      </c>
      <c r="C605" s="12">
        <v>6.2397</v>
      </c>
      <c r="D605" s="13">
        <v>59.18</v>
      </c>
      <c r="E605" s="12">
        <v>102.52</v>
      </c>
      <c r="F605" s="12">
        <v>12.988</v>
      </c>
      <c r="G605" s="14">
        <v>0.73588932224593417</v>
      </c>
      <c r="H605" s="14">
        <v>0.59530896535301825</v>
      </c>
      <c r="I605" s="12">
        <v>0.89739999999999998</v>
      </c>
      <c r="J605" s="12">
        <v>6.6805000000000003</v>
      </c>
    </row>
    <row r="606" spans="1:10" x14ac:dyDescent="0.25">
      <c r="A606" s="11">
        <v>41800</v>
      </c>
      <c r="B606" s="12">
        <v>10.707000000000001</v>
      </c>
      <c r="C606" s="12">
        <v>6.2240000000000002</v>
      </c>
      <c r="D606" s="13">
        <v>59.18</v>
      </c>
      <c r="E606" s="12">
        <v>102.37</v>
      </c>
      <c r="F606" s="12">
        <v>13.0435</v>
      </c>
      <c r="G606" s="14">
        <v>0.73838883556080626</v>
      </c>
      <c r="H606" s="14">
        <v>0.5969080164746613</v>
      </c>
      <c r="I606" s="12">
        <v>0.89959999999999996</v>
      </c>
      <c r="J606" s="12">
        <v>6.6994999999999996</v>
      </c>
    </row>
    <row r="607" spans="1:10" x14ac:dyDescent="0.25">
      <c r="A607" s="11">
        <v>41801</v>
      </c>
      <c r="B607" s="12">
        <v>10.731999999999999</v>
      </c>
      <c r="C607" s="12">
        <v>6.2276999999999996</v>
      </c>
      <c r="D607" s="13">
        <v>59.32</v>
      </c>
      <c r="E607" s="12">
        <v>101.94</v>
      </c>
      <c r="F607" s="12">
        <v>13.029500000000001</v>
      </c>
      <c r="G607" s="14">
        <v>0.73898906296186817</v>
      </c>
      <c r="H607" s="14">
        <v>0.59541530217326588</v>
      </c>
      <c r="I607" s="12">
        <v>0.89980000000000004</v>
      </c>
      <c r="J607" s="12">
        <v>6.6928000000000001</v>
      </c>
    </row>
    <row r="608" spans="1:10" x14ac:dyDescent="0.25">
      <c r="A608" s="11">
        <v>41802</v>
      </c>
      <c r="B608" s="12">
        <v>10.688000000000001</v>
      </c>
      <c r="C608" s="12">
        <v>6.2175000000000002</v>
      </c>
      <c r="D608" s="13">
        <v>59.19</v>
      </c>
      <c r="E608" s="12">
        <v>101.83</v>
      </c>
      <c r="F608" s="12">
        <v>12.986000000000001</v>
      </c>
      <c r="G608" s="14">
        <v>0.73768073177928595</v>
      </c>
      <c r="H608" s="14">
        <v>0.59336616626119976</v>
      </c>
      <c r="I608" s="12">
        <v>0.8982</v>
      </c>
      <c r="J608" s="12">
        <v>6.6902999999999997</v>
      </c>
    </row>
    <row r="609" spans="1:10" x14ac:dyDescent="0.25">
      <c r="A609" s="11">
        <v>41803</v>
      </c>
      <c r="B609" s="12">
        <v>10.71</v>
      </c>
      <c r="C609" s="12">
        <v>6.2089999999999996</v>
      </c>
      <c r="D609" s="13">
        <v>59.64</v>
      </c>
      <c r="E609" s="12">
        <v>102.06</v>
      </c>
      <c r="F609" s="12">
        <v>13.0215</v>
      </c>
      <c r="G609" s="14">
        <v>0.73953557166099682</v>
      </c>
      <c r="H609" s="14">
        <v>0.58986610039521026</v>
      </c>
      <c r="I609" s="12">
        <v>0.90080000000000005</v>
      </c>
      <c r="J609" s="12">
        <v>6.6558000000000002</v>
      </c>
    </row>
    <row r="610" spans="1:10" x14ac:dyDescent="0.25">
      <c r="A610" s="11">
        <v>41806</v>
      </c>
      <c r="B610" s="12">
        <v>10.7372</v>
      </c>
      <c r="C610" s="12">
        <v>6.2249999999999996</v>
      </c>
      <c r="D610" s="13">
        <v>60.16</v>
      </c>
      <c r="E610" s="12">
        <v>101.82</v>
      </c>
      <c r="F610" s="12">
        <v>13.026400000000001</v>
      </c>
      <c r="G610" s="14">
        <v>0.73648549123582274</v>
      </c>
      <c r="H610" s="14">
        <v>0.588650812338121</v>
      </c>
      <c r="I610" s="12">
        <v>0.89690000000000003</v>
      </c>
      <c r="J610" s="12">
        <v>6.6238000000000001</v>
      </c>
    </row>
    <row r="611" spans="1:10" x14ac:dyDescent="0.25">
      <c r="A611" s="11">
        <v>41807</v>
      </c>
      <c r="B611" s="12">
        <v>10.8165</v>
      </c>
      <c r="C611" s="12">
        <v>6.2263000000000002</v>
      </c>
      <c r="D611" s="13">
        <v>60.32</v>
      </c>
      <c r="E611" s="12">
        <v>102.18</v>
      </c>
      <c r="F611" s="12">
        <v>13.090999999999999</v>
      </c>
      <c r="G611" s="14">
        <v>0.73838883556080626</v>
      </c>
      <c r="H611" s="14">
        <v>0.58944886531093432</v>
      </c>
      <c r="I611" s="12">
        <v>0.89980000000000004</v>
      </c>
      <c r="J611" s="12">
        <v>6.6304999999999996</v>
      </c>
    </row>
    <row r="612" spans="1:10" x14ac:dyDescent="0.25">
      <c r="A612" s="11">
        <v>41808</v>
      </c>
      <c r="B612" s="12">
        <v>10.7355</v>
      </c>
      <c r="C612" s="12">
        <v>6.2309000000000001</v>
      </c>
      <c r="D612" s="13">
        <v>60.28</v>
      </c>
      <c r="E612" s="12">
        <v>102.16</v>
      </c>
      <c r="F612" s="12">
        <v>13.066000000000001</v>
      </c>
      <c r="G612" s="14">
        <v>0.7370826269624825</v>
      </c>
      <c r="H612" s="14">
        <v>0.58993569700902604</v>
      </c>
      <c r="I612" s="12">
        <v>0.89759999999999995</v>
      </c>
      <c r="J612" s="12">
        <v>6.66</v>
      </c>
    </row>
    <row r="613" spans="1:10" x14ac:dyDescent="0.25">
      <c r="A613" s="11">
        <v>41809</v>
      </c>
      <c r="B613" s="12">
        <v>10.706</v>
      </c>
      <c r="C613" s="12">
        <v>6.2286999999999999</v>
      </c>
      <c r="D613" s="13">
        <v>60.09</v>
      </c>
      <c r="E613" s="12">
        <v>101.84</v>
      </c>
      <c r="F613" s="12">
        <v>12.9955</v>
      </c>
      <c r="G613" s="14">
        <v>0.73421439060205573</v>
      </c>
      <c r="H613" s="14">
        <v>0.5866478939340608</v>
      </c>
      <c r="I613" s="12">
        <v>0.89319999999999999</v>
      </c>
      <c r="J613" s="12">
        <v>6.6914999999999996</v>
      </c>
    </row>
    <row r="614" spans="1:10" x14ac:dyDescent="0.25">
      <c r="A614" s="11">
        <v>41810</v>
      </c>
      <c r="B614" s="12">
        <v>10.692500000000001</v>
      </c>
      <c r="C614" s="12">
        <v>6.2240000000000002</v>
      </c>
      <c r="D614" s="13">
        <v>60.23</v>
      </c>
      <c r="E614" s="12">
        <v>102.14</v>
      </c>
      <c r="F614" s="12">
        <v>13.006500000000001</v>
      </c>
      <c r="G614" s="14">
        <v>0.73605181804799058</v>
      </c>
      <c r="H614" s="14">
        <v>0.58775126366521691</v>
      </c>
      <c r="I614" s="12">
        <v>0.89600000000000002</v>
      </c>
      <c r="J614" s="12">
        <v>6.7314999999999996</v>
      </c>
    </row>
    <row r="615" spans="1:10" x14ac:dyDescent="0.25">
      <c r="A615" s="11">
        <v>41813</v>
      </c>
      <c r="B615" s="12">
        <v>10.564</v>
      </c>
      <c r="C615" s="12">
        <v>6.2249999999999996</v>
      </c>
      <c r="D615" s="13">
        <v>60.14</v>
      </c>
      <c r="E615" s="12">
        <v>101.9</v>
      </c>
      <c r="F615" s="12">
        <v>12.994999999999999</v>
      </c>
      <c r="G615" s="14">
        <v>0.73567277275068055</v>
      </c>
      <c r="H615" s="14">
        <v>0.58788947677836567</v>
      </c>
      <c r="I615" s="12">
        <v>0.89480000000000004</v>
      </c>
      <c r="J615" s="12">
        <v>6.7031999999999998</v>
      </c>
    </row>
    <row r="616" spans="1:10" x14ac:dyDescent="0.25">
      <c r="A616" s="11">
        <v>41814</v>
      </c>
      <c r="B616" s="12">
        <v>10.580500000000001</v>
      </c>
      <c r="C616" s="12">
        <v>6.2308000000000003</v>
      </c>
      <c r="D616" s="13">
        <v>60.14</v>
      </c>
      <c r="E616" s="12">
        <v>102.13</v>
      </c>
      <c r="F616" s="12">
        <v>13.019500000000001</v>
      </c>
      <c r="G616" s="14">
        <v>0.73594347954077122</v>
      </c>
      <c r="H616" s="14">
        <v>0.58924046903541338</v>
      </c>
      <c r="I616" s="12">
        <v>0.89549999999999996</v>
      </c>
      <c r="J616" s="12">
        <v>6.7314999999999996</v>
      </c>
    </row>
    <row r="617" spans="1:10" x14ac:dyDescent="0.25">
      <c r="A617" s="11">
        <v>41815</v>
      </c>
      <c r="B617" s="12">
        <v>10.577999999999999</v>
      </c>
      <c r="C617" s="12">
        <v>6.2343000000000002</v>
      </c>
      <c r="D617" s="13">
        <v>60.11</v>
      </c>
      <c r="E617" s="12">
        <v>101.75</v>
      </c>
      <c r="F617" s="12">
        <v>13.019500000000001</v>
      </c>
      <c r="G617" s="14">
        <v>0.7332453438920663</v>
      </c>
      <c r="H617" s="14">
        <v>0.58872012245378547</v>
      </c>
      <c r="I617" s="12">
        <v>0.89180000000000004</v>
      </c>
      <c r="J617" s="12">
        <v>6.7278000000000002</v>
      </c>
    </row>
    <row r="618" spans="1:10" x14ac:dyDescent="0.25">
      <c r="A618" s="11">
        <v>41816</v>
      </c>
      <c r="B618" s="12">
        <v>10.63</v>
      </c>
      <c r="C618" s="12">
        <v>6.2234999999999996</v>
      </c>
      <c r="D618" s="13">
        <v>60.17</v>
      </c>
      <c r="E618" s="12">
        <v>101.66</v>
      </c>
      <c r="F618" s="12">
        <v>13.02</v>
      </c>
      <c r="G618" s="14">
        <v>0.73475385745775168</v>
      </c>
      <c r="H618" s="14">
        <v>0.58761311552473849</v>
      </c>
      <c r="I618" s="12">
        <v>0.89329999999999998</v>
      </c>
      <c r="J618" s="12">
        <v>6.7397999999999998</v>
      </c>
    </row>
    <row r="619" spans="1:10" x14ac:dyDescent="0.25">
      <c r="A619" s="11">
        <v>41817</v>
      </c>
      <c r="B619" s="12">
        <v>10.6165</v>
      </c>
      <c r="C619" s="12">
        <v>6.218</v>
      </c>
      <c r="D619" s="13">
        <v>60.04</v>
      </c>
      <c r="E619" s="12">
        <v>101.39</v>
      </c>
      <c r="F619" s="12">
        <v>13.000999999999999</v>
      </c>
      <c r="G619" s="14">
        <v>0.73362189127723576</v>
      </c>
      <c r="H619" s="14">
        <v>0.58768218147625761</v>
      </c>
      <c r="I619" s="12">
        <v>0.89190000000000003</v>
      </c>
      <c r="J619" s="12">
        <v>6.7358000000000002</v>
      </c>
    </row>
    <row r="620" spans="1:10" x14ac:dyDescent="0.25">
      <c r="A620" s="11">
        <v>41820</v>
      </c>
      <c r="B620" s="12">
        <v>10.624000000000001</v>
      </c>
      <c r="C620" s="12">
        <v>6.2035999999999998</v>
      </c>
      <c r="D620" s="13">
        <v>60.06</v>
      </c>
      <c r="E620" s="12">
        <v>101.28</v>
      </c>
      <c r="F620" s="12">
        <v>12.9695</v>
      </c>
      <c r="G620" s="14">
        <v>0.73046018991964934</v>
      </c>
      <c r="H620" s="14">
        <v>0.58462437883659757</v>
      </c>
      <c r="I620" s="12">
        <v>0.88680000000000003</v>
      </c>
      <c r="J620" s="12">
        <v>6.6874000000000002</v>
      </c>
    </row>
    <row r="621" spans="1:10" x14ac:dyDescent="0.25">
      <c r="A621" s="11">
        <v>41821</v>
      </c>
      <c r="B621" s="12">
        <v>10.675000000000001</v>
      </c>
      <c r="C621" s="12">
        <v>6.1994999999999996</v>
      </c>
      <c r="D621" s="13">
        <v>60.05</v>
      </c>
      <c r="E621" s="12">
        <v>101.51</v>
      </c>
      <c r="F621" s="12">
        <v>12.945499999999999</v>
      </c>
      <c r="G621" s="14">
        <v>0.73094072070755056</v>
      </c>
      <c r="H621" s="14">
        <v>0.58319239517116706</v>
      </c>
      <c r="I621" s="12">
        <v>0.8871</v>
      </c>
      <c r="J621" s="12">
        <v>6.6936999999999998</v>
      </c>
    </row>
    <row r="622" spans="1:10" x14ac:dyDescent="0.25">
      <c r="A622" s="11">
        <v>41822</v>
      </c>
      <c r="B622" s="12">
        <v>10.743499999999999</v>
      </c>
      <c r="C622" s="12">
        <v>6.2100999999999997</v>
      </c>
      <c r="D622" s="13">
        <v>59.69</v>
      </c>
      <c r="E622" s="12">
        <v>101.76</v>
      </c>
      <c r="F622" s="12">
        <v>12.9625</v>
      </c>
      <c r="G622" s="14">
        <v>0.73227885178676044</v>
      </c>
      <c r="H622" s="14">
        <v>0.58258083309059139</v>
      </c>
      <c r="I622" s="12">
        <v>0.88859999999999995</v>
      </c>
      <c r="J622" s="12">
        <v>6.7077999999999998</v>
      </c>
    </row>
    <row r="623" spans="1:10" x14ac:dyDescent="0.25">
      <c r="A623" s="11">
        <v>41823</v>
      </c>
      <c r="B623" s="12">
        <v>10.743499999999999</v>
      </c>
      <c r="C623" s="12">
        <v>6.2115</v>
      </c>
      <c r="D623" s="13">
        <v>59.74</v>
      </c>
      <c r="E623" s="12">
        <v>102.19</v>
      </c>
      <c r="F623" s="12">
        <v>12.9665</v>
      </c>
      <c r="G623" s="14">
        <v>0.73475385745775168</v>
      </c>
      <c r="H623" s="14">
        <v>0.58302238805970152</v>
      </c>
      <c r="I623" s="12">
        <v>0.89339999999999997</v>
      </c>
      <c r="J623" s="12">
        <v>6.8162000000000003</v>
      </c>
    </row>
    <row r="624" spans="1:10" x14ac:dyDescent="0.25">
      <c r="A624" s="11">
        <v>41827</v>
      </c>
      <c r="B624" s="12">
        <v>10.784000000000001</v>
      </c>
      <c r="C624" s="12">
        <v>6.2035999999999998</v>
      </c>
      <c r="D624" s="13">
        <v>60.012999999999998</v>
      </c>
      <c r="E624" s="12">
        <v>101.84</v>
      </c>
      <c r="F624" s="12">
        <v>13.003</v>
      </c>
      <c r="G624" s="14">
        <v>0.73507791825933544</v>
      </c>
      <c r="H624" s="14">
        <v>0.58383932741709477</v>
      </c>
      <c r="I624" s="12">
        <v>0.89339999999999997</v>
      </c>
      <c r="J624" s="12">
        <v>6.8338999999999999</v>
      </c>
    </row>
    <row r="625" spans="1:10" x14ac:dyDescent="0.25">
      <c r="A625" s="11">
        <v>41828</v>
      </c>
      <c r="B625" s="12">
        <v>10.694000000000001</v>
      </c>
      <c r="C625" s="12">
        <v>6.2009999999999996</v>
      </c>
      <c r="D625" s="13">
        <v>59.78</v>
      </c>
      <c r="E625" s="12">
        <v>101.53</v>
      </c>
      <c r="F625" s="12">
        <v>13.002000000000001</v>
      </c>
      <c r="G625" s="14">
        <v>0.73453797561333922</v>
      </c>
      <c r="H625" s="14">
        <v>0.58387341624335842</v>
      </c>
      <c r="I625" s="12">
        <v>0.89239999999999997</v>
      </c>
      <c r="J625" s="12">
        <v>6.8292000000000002</v>
      </c>
    </row>
    <row r="626" spans="1:10" x14ac:dyDescent="0.25">
      <c r="A626" s="11">
        <v>41829</v>
      </c>
      <c r="B626" s="12">
        <v>10.688000000000001</v>
      </c>
      <c r="C626" s="12">
        <v>6.1993999999999998</v>
      </c>
      <c r="D626" s="13">
        <v>59.75</v>
      </c>
      <c r="E626" s="12">
        <v>101.7</v>
      </c>
      <c r="F626" s="12">
        <v>12.9725</v>
      </c>
      <c r="G626" s="14">
        <v>0.73367571533382248</v>
      </c>
      <c r="H626" s="14">
        <v>0.58377116170461174</v>
      </c>
      <c r="I626" s="12">
        <v>0.89180000000000004</v>
      </c>
      <c r="J626" s="12">
        <v>6.7986000000000004</v>
      </c>
    </row>
    <row r="627" spans="1:10" x14ac:dyDescent="0.25">
      <c r="A627" s="11">
        <v>41830</v>
      </c>
      <c r="B627" s="12">
        <v>10.706</v>
      </c>
      <c r="C627" s="12">
        <v>6.2023000000000001</v>
      </c>
      <c r="D627" s="13">
        <v>60.19</v>
      </c>
      <c r="E627" s="12">
        <v>101.26</v>
      </c>
      <c r="F627" s="12">
        <v>12.9985</v>
      </c>
      <c r="G627" s="14">
        <v>0.73529411764705876</v>
      </c>
      <c r="H627" s="14">
        <v>0.58404392010279171</v>
      </c>
      <c r="I627" s="12">
        <v>0.89259999999999995</v>
      </c>
      <c r="J627" s="12">
        <v>6.7808999999999999</v>
      </c>
    </row>
    <row r="628" spans="1:10" x14ac:dyDescent="0.25">
      <c r="A628" s="11">
        <v>41831</v>
      </c>
      <c r="B628" s="12">
        <v>10.7155</v>
      </c>
      <c r="C628" s="12">
        <v>6.2034000000000002</v>
      </c>
      <c r="D628" s="13">
        <v>60.08</v>
      </c>
      <c r="E628" s="12">
        <v>101.33</v>
      </c>
      <c r="F628" s="12">
        <v>12.981999999999999</v>
      </c>
      <c r="G628" s="14">
        <v>0.73540226503897632</v>
      </c>
      <c r="H628" s="14">
        <v>0.58452186111760573</v>
      </c>
      <c r="I628" s="12">
        <v>0.89259999999999995</v>
      </c>
      <c r="J628" s="12">
        <v>6.7954999999999997</v>
      </c>
    </row>
    <row r="629" spans="1:10" x14ac:dyDescent="0.25">
      <c r="A629" s="11">
        <v>41834</v>
      </c>
      <c r="B629" s="12">
        <v>10.679500000000001</v>
      </c>
      <c r="C629" s="12">
        <v>6.2058999999999997</v>
      </c>
      <c r="D629" s="13">
        <v>60.11</v>
      </c>
      <c r="E629" s="12">
        <v>101.58</v>
      </c>
      <c r="F629" s="12">
        <v>12.9773</v>
      </c>
      <c r="G629" s="14">
        <v>0.73421439060205573</v>
      </c>
      <c r="H629" s="14">
        <v>0.585514374377891</v>
      </c>
      <c r="I629" s="12">
        <v>0.89180000000000004</v>
      </c>
      <c r="J629" s="12">
        <v>6.7944000000000004</v>
      </c>
    </row>
    <row r="630" spans="1:10" x14ac:dyDescent="0.25">
      <c r="A630" s="11">
        <v>41835</v>
      </c>
      <c r="B630" s="12">
        <v>10.711499999999999</v>
      </c>
      <c r="C630" s="12">
        <v>6.2074999999999996</v>
      </c>
      <c r="D630" s="13">
        <v>60.15</v>
      </c>
      <c r="E630" s="12">
        <v>101.62</v>
      </c>
      <c r="F630" s="12">
        <v>12.9735</v>
      </c>
      <c r="G630" s="14">
        <v>0.73675679658144844</v>
      </c>
      <c r="H630" s="14">
        <v>0.58312438043034576</v>
      </c>
      <c r="I630" s="12">
        <v>0.89529999999999998</v>
      </c>
      <c r="J630" s="12">
        <v>6.8155000000000001</v>
      </c>
    </row>
    <row r="631" spans="1:10" x14ac:dyDescent="0.25">
      <c r="A631" s="11">
        <v>41836</v>
      </c>
      <c r="B631" s="12">
        <v>10.6675</v>
      </c>
      <c r="C631" s="12">
        <v>6.2035</v>
      </c>
      <c r="D631" s="13">
        <v>60.12</v>
      </c>
      <c r="E631" s="12">
        <v>101.69</v>
      </c>
      <c r="F631" s="12">
        <v>12.935</v>
      </c>
      <c r="G631" s="14">
        <v>0.73909830007390986</v>
      </c>
      <c r="H631" s="14">
        <v>0.58373708481699838</v>
      </c>
      <c r="I631" s="12">
        <v>0.89839999999999998</v>
      </c>
      <c r="J631" s="12">
        <v>6.8239000000000001</v>
      </c>
    </row>
    <row r="632" spans="1:10" x14ac:dyDescent="0.25">
      <c r="A632" s="11">
        <v>41837</v>
      </c>
      <c r="B632" s="12">
        <v>10.7225</v>
      </c>
      <c r="C632" s="12">
        <v>6.2032999999999996</v>
      </c>
      <c r="D632" s="13">
        <v>60.35</v>
      </c>
      <c r="E632" s="12">
        <v>101.3</v>
      </c>
      <c r="F632" s="12">
        <v>12.97</v>
      </c>
      <c r="G632" s="14">
        <v>0.73909830007390986</v>
      </c>
      <c r="H632" s="14">
        <v>0.58465855940130962</v>
      </c>
      <c r="I632" s="12">
        <v>0.89729999999999999</v>
      </c>
      <c r="J632" s="12">
        <v>6.8239999999999998</v>
      </c>
    </row>
    <row r="633" spans="1:10" x14ac:dyDescent="0.25">
      <c r="A633" s="11">
        <v>41838</v>
      </c>
      <c r="B633" s="12">
        <v>10.653499999999999</v>
      </c>
      <c r="C633" s="12">
        <v>6.2074999999999996</v>
      </c>
      <c r="D633" s="13">
        <v>60.33</v>
      </c>
      <c r="E633" s="12">
        <v>101.37</v>
      </c>
      <c r="F633" s="12">
        <v>12.961</v>
      </c>
      <c r="G633" s="14">
        <v>0.7399186089530152</v>
      </c>
      <c r="H633" s="14">
        <v>0.5858574023082781</v>
      </c>
      <c r="I633" s="12">
        <v>0.89890000000000003</v>
      </c>
      <c r="J633" s="12">
        <v>6.8430999999999997</v>
      </c>
    </row>
    <row r="634" spans="1:10" x14ac:dyDescent="0.25">
      <c r="A634" s="11">
        <v>41841</v>
      </c>
      <c r="B634" s="12">
        <v>10.611499999999999</v>
      </c>
      <c r="C634" s="12">
        <v>6.2088000000000001</v>
      </c>
      <c r="D634" s="13">
        <v>60.24</v>
      </c>
      <c r="E634" s="12">
        <v>101.34</v>
      </c>
      <c r="F634" s="12">
        <v>12.968500000000001</v>
      </c>
      <c r="G634" s="14">
        <v>0.73942620526471459</v>
      </c>
      <c r="H634" s="14">
        <v>0.58592605613171611</v>
      </c>
      <c r="I634" s="12">
        <v>0.89800000000000002</v>
      </c>
      <c r="J634" s="12">
        <v>6.8518999999999997</v>
      </c>
    </row>
    <row r="635" spans="1:10" x14ac:dyDescent="0.25">
      <c r="A635" s="11">
        <v>41842</v>
      </c>
      <c r="B635" s="12">
        <v>10.565</v>
      </c>
      <c r="C635" s="12">
        <v>6.2024999999999997</v>
      </c>
      <c r="D635" s="13">
        <v>60.16</v>
      </c>
      <c r="E635" s="12">
        <v>101.54</v>
      </c>
      <c r="F635" s="12">
        <v>12.935499999999999</v>
      </c>
      <c r="G635" s="14">
        <v>0.74239049740163332</v>
      </c>
      <c r="H635" s="14">
        <v>0.58623519756126163</v>
      </c>
      <c r="I635" s="12">
        <v>0.9022</v>
      </c>
      <c r="J635" s="12">
        <v>6.8479000000000001</v>
      </c>
    </row>
    <row r="636" spans="1:10" x14ac:dyDescent="0.25">
      <c r="A636" s="11">
        <v>41843</v>
      </c>
      <c r="B636" s="12">
        <v>10.5</v>
      </c>
      <c r="C636" s="12">
        <v>6.1981999999999999</v>
      </c>
      <c r="D636" s="13">
        <v>60</v>
      </c>
      <c r="E636" s="12">
        <v>101.5</v>
      </c>
      <c r="F636" s="12">
        <v>12.926</v>
      </c>
      <c r="G636" s="14">
        <v>0.7428316743425939</v>
      </c>
      <c r="H636" s="14">
        <v>0.58699225170227753</v>
      </c>
      <c r="I636" s="12">
        <v>0.90239999999999998</v>
      </c>
      <c r="J636" s="12">
        <v>6.8384</v>
      </c>
    </row>
    <row r="637" spans="1:10" x14ac:dyDescent="0.25">
      <c r="A637" s="11">
        <v>41844</v>
      </c>
      <c r="B637" s="12">
        <v>10.522</v>
      </c>
      <c r="C637" s="12">
        <v>6.1943999999999999</v>
      </c>
      <c r="D637" s="13">
        <v>60.11</v>
      </c>
      <c r="E637" s="12">
        <v>101.82</v>
      </c>
      <c r="F637" s="12">
        <v>12.955</v>
      </c>
      <c r="G637" s="14">
        <v>0.74250074250074249</v>
      </c>
      <c r="H637" s="14">
        <v>0.58889346917142693</v>
      </c>
      <c r="I637" s="12">
        <v>0.90239999999999998</v>
      </c>
      <c r="J637" s="12">
        <v>6.8329000000000004</v>
      </c>
    </row>
    <row r="638" spans="1:10" x14ac:dyDescent="0.25">
      <c r="A638" s="11">
        <v>41845</v>
      </c>
      <c r="B638" s="12">
        <v>10.509499999999999</v>
      </c>
      <c r="C638" s="12">
        <v>6.1913</v>
      </c>
      <c r="D638" s="13">
        <v>60.04</v>
      </c>
      <c r="E638" s="12">
        <v>101.81</v>
      </c>
      <c r="F638" s="12">
        <v>12.95</v>
      </c>
      <c r="G638" s="14">
        <v>0.74454619909165365</v>
      </c>
      <c r="H638" s="14">
        <v>0.5892057506481263</v>
      </c>
      <c r="I638" s="12">
        <v>0.90449999999999997</v>
      </c>
      <c r="J638" s="12">
        <v>6.8217999999999996</v>
      </c>
    </row>
    <row r="639" spans="1:10" x14ac:dyDescent="0.25">
      <c r="A639" s="11">
        <v>41848</v>
      </c>
      <c r="B639" s="12">
        <v>10.581</v>
      </c>
      <c r="C639" s="12">
        <v>6.1870000000000003</v>
      </c>
      <c r="D639" s="13">
        <v>60.13</v>
      </c>
      <c r="E639" s="12">
        <v>101.82</v>
      </c>
      <c r="F639" s="12">
        <v>12.987500000000001</v>
      </c>
      <c r="G639" s="14">
        <v>0.74404761904761896</v>
      </c>
      <c r="H639" s="14">
        <v>0.58854687775881342</v>
      </c>
      <c r="I639" s="12">
        <v>0.90369999999999995</v>
      </c>
      <c r="J639" s="12">
        <v>6.8300999999999998</v>
      </c>
    </row>
    <row r="640" spans="1:10" x14ac:dyDescent="0.25">
      <c r="A640" s="11">
        <v>41849</v>
      </c>
      <c r="B640" s="12">
        <v>10.6</v>
      </c>
      <c r="C640" s="12">
        <v>6.18</v>
      </c>
      <c r="D640" s="13">
        <v>60.12</v>
      </c>
      <c r="E640" s="12">
        <v>102.12</v>
      </c>
      <c r="F640" s="12">
        <v>13.0655</v>
      </c>
      <c r="G640" s="14">
        <v>0.74571215510812827</v>
      </c>
      <c r="H640" s="14">
        <v>0.59035362181946993</v>
      </c>
      <c r="I640" s="12">
        <v>0.90680000000000005</v>
      </c>
      <c r="J640" s="12">
        <v>6.8513999999999999</v>
      </c>
    </row>
    <row r="641" spans="1:10" x14ac:dyDescent="0.25">
      <c r="A641" s="11">
        <v>41850</v>
      </c>
      <c r="B641" s="12">
        <v>10.689500000000001</v>
      </c>
      <c r="C641" s="12">
        <v>6.1711999999999998</v>
      </c>
      <c r="D641" s="13">
        <v>60.4</v>
      </c>
      <c r="E641" s="12">
        <v>102.9</v>
      </c>
      <c r="F641" s="12">
        <v>13.137499999999999</v>
      </c>
      <c r="G641" s="14">
        <v>0.74749588877261175</v>
      </c>
      <c r="H641" s="14">
        <v>0.59161095663491692</v>
      </c>
      <c r="I641" s="12">
        <v>0.90959999999999996</v>
      </c>
      <c r="J641" s="12">
        <v>6.8895999999999997</v>
      </c>
    </row>
    <row r="642" spans="1:10" x14ac:dyDescent="0.25">
      <c r="A642" s="11">
        <v>41851</v>
      </c>
      <c r="B642" s="12">
        <v>10.706</v>
      </c>
      <c r="C642" s="12">
        <v>6.1737000000000002</v>
      </c>
      <c r="D642" s="13">
        <v>60.55</v>
      </c>
      <c r="E642" s="12">
        <v>102.75</v>
      </c>
      <c r="F642" s="12">
        <v>13.237</v>
      </c>
      <c r="G642" s="14">
        <v>0.74682598954443613</v>
      </c>
      <c r="H642" s="14">
        <v>0.59210136775415945</v>
      </c>
      <c r="I642" s="12">
        <v>0.90859999999999996</v>
      </c>
      <c r="J642" s="12">
        <v>6.8958000000000004</v>
      </c>
    </row>
    <row r="643" spans="1:10" x14ac:dyDescent="0.25">
      <c r="A643" s="11">
        <v>41852</v>
      </c>
      <c r="B643" s="12">
        <v>10.701499999999999</v>
      </c>
      <c r="C643" s="12">
        <v>6.1792999999999996</v>
      </c>
      <c r="D643" s="13">
        <v>61.2</v>
      </c>
      <c r="E643" s="12">
        <v>102.45</v>
      </c>
      <c r="F643" s="12">
        <v>13.214</v>
      </c>
      <c r="G643" s="14">
        <v>0.74426912771658238</v>
      </c>
      <c r="H643" s="14">
        <v>0.594106463878327</v>
      </c>
      <c r="I643" s="12">
        <v>0.90480000000000005</v>
      </c>
      <c r="J643" s="12">
        <v>6.8672000000000004</v>
      </c>
    </row>
    <row r="644" spans="1:10" x14ac:dyDescent="0.25">
      <c r="A644" s="11">
        <v>41855</v>
      </c>
      <c r="B644" s="12">
        <v>10.698</v>
      </c>
      <c r="C644" s="12">
        <v>6.1779999999999999</v>
      </c>
      <c r="D644" s="13">
        <v>60.94</v>
      </c>
      <c r="E644" s="12">
        <v>102.47</v>
      </c>
      <c r="F644" s="12">
        <v>13.198</v>
      </c>
      <c r="G644" s="14">
        <v>0.74548978678992106</v>
      </c>
      <c r="H644" s="14">
        <v>0.59378896740098575</v>
      </c>
      <c r="I644" s="12">
        <v>0.90680000000000005</v>
      </c>
      <c r="J644" s="12">
        <v>6.8922999999999996</v>
      </c>
    </row>
    <row r="645" spans="1:10" x14ac:dyDescent="0.25">
      <c r="A645" s="11">
        <v>41856</v>
      </c>
      <c r="B645" s="12">
        <v>10.7555</v>
      </c>
      <c r="C645" s="12">
        <v>6.1704999999999997</v>
      </c>
      <c r="D645" s="13">
        <v>61.05</v>
      </c>
      <c r="E645" s="12">
        <v>102.77</v>
      </c>
      <c r="F645" s="12">
        <v>13.281000000000001</v>
      </c>
      <c r="G645" s="14">
        <v>0.74816699087236271</v>
      </c>
      <c r="H645" s="14">
        <v>0.59262771127177905</v>
      </c>
      <c r="I645" s="12">
        <v>0.91020000000000001</v>
      </c>
      <c r="J645" s="12">
        <v>6.8979999999999997</v>
      </c>
    </row>
    <row r="646" spans="1:10" x14ac:dyDescent="0.25">
      <c r="A646" s="11">
        <v>41857</v>
      </c>
      <c r="B646" s="12">
        <v>10.727499999999999</v>
      </c>
      <c r="C646" s="12">
        <v>6.1624999999999996</v>
      </c>
      <c r="D646" s="13">
        <v>61.25</v>
      </c>
      <c r="E646" s="12">
        <v>102.34</v>
      </c>
      <c r="F646" s="12">
        <v>13.2545</v>
      </c>
      <c r="G646" s="14">
        <v>0.74878322725570956</v>
      </c>
      <c r="H646" s="14">
        <v>0.59407116972613316</v>
      </c>
      <c r="I646" s="12">
        <v>0.90949999999999998</v>
      </c>
      <c r="J646" s="12">
        <v>6.9115000000000002</v>
      </c>
    </row>
    <row r="647" spans="1:10" x14ac:dyDescent="0.25">
      <c r="A647" s="11">
        <v>41858</v>
      </c>
      <c r="B647" s="12">
        <v>10.737500000000001</v>
      </c>
      <c r="C647" s="12">
        <v>6.1618000000000004</v>
      </c>
      <c r="D647" s="13">
        <v>61.2</v>
      </c>
      <c r="E647" s="12">
        <v>102.06</v>
      </c>
      <c r="F647" s="12">
        <v>13.266500000000001</v>
      </c>
      <c r="G647" s="14">
        <v>0.74839095943721001</v>
      </c>
      <c r="H647" s="14">
        <v>0.59350703305834174</v>
      </c>
      <c r="I647" s="12">
        <v>0.90859999999999996</v>
      </c>
      <c r="J647" s="12">
        <v>6.9016999999999999</v>
      </c>
    </row>
    <row r="648" spans="1:10" x14ac:dyDescent="0.25">
      <c r="A648" s="11">
        <v>41859</v>
      </c>
      <c r="B648" s="12">
        <v>10.669</v>
      </c>
      <c r="C648" s="12">
        <v>6.1557000000000004</v>
      </c>
      <c r="D648" s="13">
        <v>61.18</v>
      </c>
      <c r="E648" s="12">
        <v>101.91</v>
      </c>
      <c r="F648" s="12">
        <v>13.234</v>
      </c>
      <c r="G648" s="14">
        <v>0.74560095436922158</v>
      </c>
      <c r="H648" s="14">
        <v>0.59601859578018834</v>
      </c>
      <c r="I648" s="12">
        <v>0.90500000000000003</v>
      </c>
      <c r="J648" s="12">
        <v>6.8893000000000004</v>
      </c>
    </row>
    <row r="649" spans="1:10" x14ac:dyDescent="0.25">
      <c r="A649" s="11">
        <v>41862</v>
      </c>
      <c r="B649" s="12">
        <v>10.632999999999999</v>
      </c>
      <c r="C649" s="12">
        <v>6.1528</v>
      </c>
      <c r="D649" s="13">
        <v>61.17</v>
      </c>
      <c r="E649" s="12">
        <v>102.14</v>
      </c>
      <c r="F649" s="12">
        <v>13.192</v>
      </c>
      <c r="G649" s="14">
        <v>0.74710496824803885</v>
      </c>
      <c r="H649" s="14">
        <v>0.59569905283850599</v>
      </c>
      <c r="I649" s="12">
        <v>0.90629999999999999</v>
      </c>
      <c r="J649" s="12">
        <v>6.8685</v>
      </c>
    </row>
    <row r="650" spans="1:10" x14ac:dyDescent="0.25">
      <c r="A650" s="11">
        <v>41863</v>
      </c>
      <c r="B650" s="12">
        <v>10.6355</v>
      </c>
      <c r="C650" s="12">
        <v>6.1574999999999998</v>
      </c>
      <c r="D650" s="13">
        <v>61.09</v>
      </c>
      <c r="E650" s="12">
        <v>102.22</v>
      </c>
      <c r="F650" s="12">
        <v>13.17</v>
      </c>
      <c r="G650" s="14">
        <v>0.74867110878191201</v>
      </c>
      <c r="H650" s="14">
        <v>0.59502558610020229</v>
      </c>
      <c r="I650" s="12">
        <v>0.90820000000000001</v>
      </c>
      <c r="J650" s="12">
        <v>6.8792999999999997</v>
      </c>
    </row>
    <row r="651" spans="1:10" x14ac:dyDescent="0.25">
      <c r="A651" s="11">
        <v>41864</v>
      </c>
      <c r="B651" s="12">
        <v>10.582000000000001</v>
      </c>
      <c r="C651" s="12">
        <v>6.1531000000000002</v>
      </c>
      <c r="D651" s="13">
        <v>61.22</v>
      </c>
      <c r="E651" s="12">
        <v>102.48</v>
      </c>
      <c r="F651" s="12">
        <v>13.106</v>
      </c>
      <c r="G651" s="14">
        <v>0.74811101967531979</v>
      </c>
      <c r="H651" s="14">
        <v>0.59894585529468136</v>
      </c>
      <c r="I651" s="12">
        <v>0.90790000000000004</v>
      </c>
      <c r="J651" s="12">
        <v>6.8784999999999998</v>
      </c>
    </row>
    <row r="652" spans="1:10" x14ac:dyDescent="0.25">
      <c r="A652" s="11">
        <v>41865</v>
      </c>
      <c r="B652" s="12">
        <v>10.54</v>
      </c>
      <c r="C652" s="12">
        <v>6.1574999999999998</v>
      </c>
      <c r="D652" s="13">
        <v>60.77</v>
      </c>
      <c r="E652" s="12">
        <v>102.44</v>
      </c>
      <c r="F652" s="12">
        <v>13.071</v>
      </c>
      <c r="G652" s="14">
        <v>0.74760765550239239</v>
      </c>
      <c r="H652" s="14">
        <v>0.59901761111776686</v>
      </c>
      <c r="I652" s="12">
        <v>0.90559999999999996</v>
      </c>
      <c r="J652" s="12">
        <v>6.8532999999999999</v>
      </c>
    </row>
    <row r="653" spans="1:10" x14ac:dyDescent="0.25">
      <c r="A653" s="11">
        <v>41866</v>
      </c>
      <c r="B653" s="12">
        <v>10.6</v>
      </c>
      <c r="C653" s="12">
        <v>6.1470000000000002</v>
      </c>
      <c r="D653" s="13">
        <v>60.77</v>
      </c>
      <c r="E653" s="12">
        <v>102.19</v>
      </c>
      <c r="F653" s="12">
        <v>13.1015</v>
      </c>
      <c r="G653" s="14">
        <v>0.74671445639187572</v>
      </c>
      <c r="H653" s="14">
        <v>0.59930480642454753</v>
      </c>
      <c r="I653" s="12">
        <v>0.90259999999999996</v>
      </c>
      <c r="J653" s="12">
        <v>6.8341000000000003</v>
      </c>
    </row>
    <row r="654" spans="1:10" x14ac:dyDescent="0.25">
      <c r="A654" s="11">
        <v>41869</v>
      </c>
      <c r="B654" s="12">
        <v>10.6135</v>
      </c>
      <c r="C654" s="12">
        <v>6.1425000000000001</v>
      </c>
      <c r="D654" s="13">
        <v>60.77</v>
      </c>
      <c r="E654" s="12">
        <v>102.54</v>
      </c>
      <c r="F654" s="12">
        <v>13.0495</v>
      </c>
      <c r="G654" s="14">
        <v>0.74861506213505014</v>
      </c>
      <c r="H654" s="14">
        <v>0.59808612440191389</v>
      </c>
      <c r="I654" s="12">
        <v>0.90659999999999996</v>
      </c>
      <c r="J654" s="12">
        <v>6.8559000000000001</v>
      </c>
    </row>
    <row r="655" spans="1:10" x14ac:dyDescent="0.25">
      <c r="A655" s="11">
        <v>41870</v>
      </c>
      <c r="B655" s="12">
        <v>10.641</v>
      </c>
      <c r="C655" s="12">
        <v>6.1425000000000001</v>
      </c>
      <c r="D655" s="13">
        <v>60.67</v>
      </c>
      <c r="E655" s="12">
        <v>102.86</v>
      </c>
      <c r="F655" s="12">
        <v>13.057</v>
      </c>
      <c r="G655" s="14">
        <v>0.75075075075075071</v>
      </c>
      <c r="H655" s="14">
        <v>0.60168471720818295</v>
      </c>
      <c r="I655" s="12">
        <v>0.90890000000000004</v>
      </c>
      <c r="J655" s="12">
        <v>6.8701999999999996</v>
      </c>
    </row>
    <row r="656" spans="1:10" x14ac:dyDescent="0.25">
      <c r="A656" s="11">
        <v>41871</v>
      </c>
      <c r="B656" s="12">
        <v>10.702</v>
      </c>
      <c r="C656" s="12">
        <v>6.1395</v>
      </c>
      <c r="D656" s="13">
        <v>60.58</v>
      </c>
      <c r="E656" s="12">
        <v>103.36</v>
      </c>
      <c r="F656" s="12">
        <v>13.0825</v>
      </c>
      <c r="G656" s="14">
        <v>0.75278530563083412</v>
      </c>
      <c r="H656" s="14">
        <v>0.60121445319545486</v>
      </c>
      <c r="I656" s="12">
        <v>0.91159999999999997</v>
      </c>
      <c r="J656" s="12">
        <v>6.9013</v>
      </c>
    </row>
    <row r="657" spans="1:10" x14ac:dyDescent="0.25">
      <c r="A657" s="11">
        <v>41872</v>
      </c>
      <c r="B657" s="12">
        <v>10.694000000000001</v>
      </c>
      <c r="C657" s="12">
        <v>6.1509999999999998</v>
      </c>
      <c r="D657" s="13">
        <v>60.56</v>
      </c>
      <c r="E657" s="12">
        <v>103.78</v>
      </c>
      <c r="F657" s="12">
        <v>13.093500000000001</v>
      </c>
      <c r="G657" s="14">
        <v>0.75278530563083412</v>
      </c>
      <c r="H657" s="14">
        <v>0.60280909036108266</v>
      </c>
      <c r="I657" s="12">
        <v>0.91120000000000001</v>
      </c>
      <c r="J657" s="12">
        <v>6.8898000000000001</v>
      </c>
    </row>
    <row r="658" spans="1:10" x14ac:dyDescent="0.25">
      <c r="A658" s="11">
        <v>41873</v>
      </c>
      <c r="B658" s="12">
        <v>10.698499999999999</v>
      </c>
      <c r="C658" s="12">
        <v>6.1509999999999998</v>
      </c>
      <c r="D658" s="13">
        <v>60.47</v>
      </c>
      <c r="E658" s="12">
        <v>103.97</v>
      </c>
      <c r="F658" s="12">
        <v>13.137499999999999</v>
      </c>
      <c r="G658" s="14">
        <v>0.75545818538943865</v>
      </c>
      <c r="H658" s="14">
        <v>0.60335465186436588</v>
      </c>
      <c r="I658" s="12">
        <v>0.91420000000000001</v>
      </c>
      <c r="J658" s="12">
        <v>6.9177999999999997</v>
      </c>
    </row>
    <row r="659" spans="1:10" x14ac:dyDescent="0.25">
      <c r="A659" s="11">
        <v>41876</v>
      </c>
      <c r="B659" s="12">
        <v>10.702</v>
      </c>
      <c r="C659" s="12">
        <v>6.1539999999999999</v>
      </c>
      <c r="D659" s="13">
        <v>60.56</v>
      </c>
      <c r="E659" s="12">
        <v>103.96</v>
      </c>
      <c r="F659" s="12">
        <v>13.1305</v>
      </c>
      <c r="G659" s="14">
        <v>0.75723156141147963</v>
      </c>
      <c r="H659" s="14">
        <v>0.60295447693699122</v>
      </c>
      <c r="I659" s="12">
        <v>0.91439999999999999</v>
      </c>
      <c r="J659" s="12">
        <v>6.9233000000000002</v>
      </c>
    </row>
    <row r="660" spans="1:10" x14ac:dyDescent="0.25">
      <c r="A660" s="11">
        <v>41877</v>
      </c>
      <c r="B660" s="12">
        <v>10.685</v>
      </c>
      <c r="C660" s="12">
        <v>6.1521999999999997</v>
      </c>
      <c r="D660" s="13">
        <v>60.43</v>
      </c>
      <c r="E660" s="12">
        <v>104.12</v>
      </c>
      <c r="F660" s="12">
        <v>13.105</v>
      </c>
      <c r="G660" s="14">
        <v>0.75820759724012432</v>
      </c>
      <c r="H660" s="14">
        <v>0.6035003017501509</v>
      </c>
      <c r="I660" s="12">
        <v>0.91669999999999996</v>
      </c>
      <c r="J660" s="12">
        <v>6.9416000000000002</v>
      </c>
    </row>
    <row r="661" spans="1:10" x14ac:dyDescent="0.25">
      <c r="A661" s="11">
        <v>41878</v>
      </c>
      <c r="B661" s="12">
        <v>10.6195</v>
      </c>
      <c r="C661" s="12">
        <v>6.1429999999999998</v>
      </c>
      <c r="D661" s="13">
        <v>60.45</v>
      </c>
      <c r="E661" s="12">
        <v>103.98</v>
      </c>
      <c r="F661" s="12">
        <v>13.085000000000001</v>
      </c>
      <c r="G661" s="14">
        <v>0.75803517283201949</v>
      </c>
      <c r="H661" s="14">
        <v>0.60339105774452417</v>
      </c>
      <c r="I661" s="12">
        <v>0.91479999999999995</v>
      </c>
      <c r="J661" s="12">
        <v>6.9462000000000002</v>
      </c>
    </row>
    <row r="662" spans="1:10" x14ac:dyDescent="0.25">
      <c r="A662" s="11">
        <v>41879</v>
      </c>
      <c r="B662" s="12">
        <v>10.6455</v>
      </c>
      <c r="C662" s="12">
        <v>6.1422999999999996</v>
      </c>
      <c r="D662" s="13">
        <v>60.51</v>
      </c>
      <c r="E662" s="12">
        <v>103.78</v>
      </c>
      <c r="F662" s="12">
        <v>13.1175</v>
      </c>
      <c r="G662" s="14">
        <v>0.75884049172863854</v>
      </c>
      <c r="H662" s="14">
        <v>0.60317268834067195</v>
      </c>
      <c r="I662" s="12">
        <v>0.91500000000000004</v>
      </c>
      <c r="J662" s="12">
        <v>6.9687999999999999</v>
      </c>
    </row>
    <row r="663" spans="1:10" x14ac:dyDescent="0.25">
      <c r="A663" s="11">
        <v>41880</v>
      </c>
      <c r="B663" s="12">
        <v>10.647500000000001</v>
      </c>
      <c r="C663" s="12">
        <v>6.1429999999999998</v>
      </c>
      <c r="D663" s="13">
        <v>61.51</v>
      </c>
      <c r="E663" s="12">
        <v>104</v>
      </c>
      <c r="F663" s="12">
        <v>13.069000000000001</v>
      </c>
      <c r="G663" s="14">
        <v>0.76045627376425862</v>
      </c>
      <c r="H663" s="14">
        <v>0.60295447693699122</v>
      </c>
      <c r="I663" s="12">
        <v>0.91739999999999999</v>
      </c>
      <c r="J663" s="12">
        <v>6.9752999999999998</v>
      </c>
    </row>
    <row r="664" spans="1:10" x14ac:dyDescent="0.25">
      <c r="A664" s="11">
        <v>41884</v>
      </c>
      <c r="B664" s="12">
        <v>10.742000000000001</v>
      </c>
      <c r="C664" s="12">
        <v>6.1479999999999997</v>
      </c>
      <c r="D664" s="13">
        <v>60.69</v>
      </c>
      <c r="E664" s="12">
        <v>105.1</v>
      </c>
      <c r="F664" s="12">
        <v>13.131</v>
      </c>
      <c r="G664" s="14">
        <v>0.76196281621456874</v>
      </c>
      <c r="H664" s="14">
        <v>0.60598715307235496</v>
      </c>
      <c r="I664" s="12">
        <v>0.91959999999999997</v>
      </c>
      <c r="J664" s="12">
        <v>7.0126999999999997</v>
      </c>
    </row>
    <row r="665" spans="1:10" x14ac:dyDescent="0.25">
      <c r="A665" s="11">
        <v>41885</v>
      </c>
      <c r="B665" s="12">
        <v>10.6805</v>
      </c>
      <c r="C665" s="12">
        <v>6.1407999999999996</v>
      </c>
      <c r="D665" s="13">
        <v>60.41</v>
      </c>
      <c r="E665" s="12">
        <v>104.88</v>
      </c>
      <c r="F665" s="12">
        <v>13.0915</v>
      </c>
      <c r="G665" s="14">
        <v>0.76126674786845305</v>
      </c>
      <c r="H665" s="14">
        <v>0.60786578323506169</v>
      </c>
      <c r="I665" s="12">
        <v>0.91859999999999997</v>
      </c>
      <c r="J665" s="12">
        <v>7.0185000000000004</v>
      </c>
    </row>
    <row r="666" spans="1:10" x14ac:dyDescent="0.25">
      <c r="A666" s="11">
        <v>41886</v>
      </c>
      <c r="B666" s="12">
        <v>10.705500000000001</v>
      </c>
      <c r="C666" s="12">
        <v>6.1383000000000001</v>
      </c>
      <c r="D666" s="13">
        <v>60.38</v>
      </c>
      <c r="E666" s="12">
        <v>105.22</v>
      </c>
      <c r="F666" s="12">
        <v>13.111499999999999</v>
      </c>
      <c r="G666" s="14">
        <v>0.7736345350456445</v>
      </c>
      <c r="H666" s="14">
        <v>0.6116582053948254</v>
      </c>
      <c r="I666" s="12">
        <v>0.93269999999999997</v>
      </c>
      <c r="J666" s="12">
        <v>7.0707000000000004</v>
      </c>
    </row>
    <row r="667" spans="1:10" x14ac:dyDescent="0.25">
      <c r="A667" s="11">
        <v>41887</v>
      </c>
      <c r="B667" s="12">
        <v>10.6915</v>
      </c>
      <c r="C667" s="12">
        <v>6.14</v>
      </c>
      <c r="D667" s="13">
        <v>60.26</v>
      </c>
      <c r="E667" s="12">
        <v>104.94</v>
      </c>
      <c r="F667" s="12">
        <v>13.068</v>
      </c>
      <c r="G667" s="14">
        <v>0.77184316146958931</v>
      </c>
      <c r="H667" s="14">
        <v>0.6130456105934281</v>
      </c>
      <c r="I667" s="12">
        <v>0.93059999999999998</v>
      </c>
      <c r="J667" s="12">
        <v>7.0869</v>
      </c>
    </row>
    <row r="668" spans="1:10" x14ac:dyDescent="0.25">
      <c r="A668" s="11">
        <v>41890</v>
      </c>
      <c r="B668" s="12">
        <v>10.778</v>
      </c>
      <c r="C668" s="12">
        <v>6.14</v>
      </c>
      <c r="D668" s="13">
        <v>60.29</v>
      </c>
      <c r="E668" s="12">
        <v>105.65</v>
      </c>
      <c r="F668" s="12">
        <v>13.0755</v>
      </c>
      <c r="G668" s="14">
        <v>0.7723200494284832</v>
      </c>
      <c r="H668" s="14">
        <v>0.61954030109658631</v>
      </c>
      <c r="I668" s="12">
        <v>0.93169999999999997</v>
      </c>
      <c r="J668" s="12">
        <v>7.0876999999999999</v>
      </c>
    </row>
    <row r="669" spans="1:10" x14ac:dyDescent="0.25">
      <c r="A669" s="11">
        <v>41891</v>
      </c>
      <c r="B669" s="12">
        <v>10.9245</v>
      </c>
      <c r="C669" s="12">
        <v>6.1361999999999997</v>
      </c>
      <c r="D669" s="13">
        <v>60.6</v>
      </c>
      <c r="E669" s="12">
        <v>106.32</v>
      </c>
      <c r="F669" s="12">
        <v>13.204000000000001</v>
      </c>
      <c r="G669" s="14">
        <v>0.77465334262917351</v>
      </c>
      <c r="H669" s="14">
        <v>0.62158130283441071</v>
      </c>
      <c r="I669" s="12">
        <v>0.93479999999999996</v>
      </c>
      <c r="J669" s="12">
        <v>7.1135999999999999</v>
      </c>
    </row>
    <row r="670" spans="1:10" x14ac:dyDescent="0.25">
      <c r="A670" s="11">
        <v>41892</v>
      </c>
      <c r="B670" s="12">
        <v>10.926500000000001</v>
      </c>
      <c r="C670" s="12">
        <v>6.1284000000000001</v>
      </c>
      <c r="D670" s="13">
        <v>60.95</v>
      </c>
      <c r="E670" s="12">
        <v>106.76</v>
      </c>
      <c r="F670" s="12">
        <v>13.209</v>
      </c>
      <c r="G670" s="14">
        <v>0.77471335605825853</v>
      </c>
      <c r="H670" s="14">
        <v>0.6198090987975704</v>
      </c>
      <c r="I670" s="12">
        <v>0.93820000000000003</v>
      </c>
      <c r="J670" s="12">
        <v>7.0987</v>
      </c>
    </row>
    <row r="671" spans="1:10" x14ac:dyDescent="0.25">
      <c r="A671" s="11">
        <v>41893</v>
      </c>
      <c r="B671" s="12">
        <v>10.954499999999999</v>
      </c>
      <c r="C671" s="12">
        <v>6.1295000000000002</v>
      </c>
      <c r="D671" s="13">
        <v>60.93</v>
      </c>
      <c r="E671" s="12">
        <v>106.87</v>
      </c>
      <c r="F671" s="12">
        <v>13.212</v>
      </c>
      <c r="G671" s="14">
        <v>0.77303648732220154</v>
      </c>
      <c r="H671" s="14">
        <v>0.61633281972265019</v>
      </c>
      <c r="I671" s="12">
        <v>0.93489999999999995</v>
      </c>
      <c r="J671" s="12">
        <v>7.1178999999999997</v>
      </c>
    </row>
    <row r="672" spans="1:10" x14ac:dyDescent="0.25">
      <c r="A672" s="11">
        <v>41894</v>
      </c>
      <c r="B672" s="12">
        <v>10.993</v>
      </c>
      <c r="C672" s="12">
        <v>6.1344000000000003</v>
      </c>
      <c r="D672" s="13">
        <v>60.95</v>
      </c>
      <c r="E672" s="12">
        <v>107.24</v>
      </c>
      <c r="F672" s="12">
        <v>13.2485</v>
      </c>
      <c r="G672" s="14">
        <v>0.77190274025472783</v>
      </c>
      <c r="H672" s="14">
        <v>0.61564981838330357</v>
      </c>
      <c r="I672" s="12">
        <v>0.93369999999999997</v>
      </c>
      <c r="J672" s="12">
        <v>7.1326000000000001</v>
      </c>
    </row>
    <row r="673" spans="1:10" x14ac:dyDescent="0.25">
      <c r="A673" s="11">
        <v>41897</v>
      </c>
      <c r="B673" s="12">
        <v>10.984999999999999</v>
      </c>
      <c r="C673" s="12">
        <v>6.1414999999999997</v>
      </c>
      <c r="D673" s="13">
        <v>61.03</v>
      </c>
      <c r="E673" s="12">
        <v>107.18</v>
      </c>
      <c r="F673" s="12">
        <v>13.2315</v>
      </c>
      <c r="G673" s="14">
        <v>0.77214114740174511</v>
      </c>
      <c r="H673" s="14">
        <v>0.61564981838330357</v>
      </c>
      <c r="I673" s="12">
        <v>0.93440000000000001</v>
      </c>
      <c r="J673" s="12">
        <v>7.1105999999999998</v>
      </c>
    </row>
    <row r="674" spans="1:10" x14ac:dyDescent="0.25">
      <c r="A674" s="11">
        <v>41898</v>
      </c>
      <c r="B674" s="12">
        <v>10.872</v>
      </c>
      <c r="C674" s="12">
        <v>6.1459000000000001</v>
      </c>
      <c r="D674" s="13">
        <v>61.06</v>
      </c>
      <c r="E674" s="12">
        <v>106.91</v>
      </c>
      <c r="F674" s="12">
        <v>13.154</v>
      </c>
      <c r="G674" s="14">
        <v>0.77065351418002459</v>
      </c>
      <c r="H674" s="14">
        <v>0.61387354205033762</v>
      </c>
      <c r="I674" s="12">
        <v>0.93140000000000001</v>
      </c>
      <c r="J674" s="12">
        <v>7.1086999999999998</v>
      </c>
    </row>
    <row r="675" spans="1:10" x14ac:dyDescent="0.25">
      <c r="A675" s="11">
        <v>41899</v>
      </c>
      <c r="B675" s="12">
        <v>10.967000000000001</v>
      </c>
      <c r="C675" s="12">
        <v>6.1384999999999996</v>
      </c>
      <c r="D675" s="13">
        <v>60.9</v>
      </c>
      <c r="E675" s="12">
        <v>107.58</v>
      </c>
      <c r="F675" s="12">
        <v>13.1805</v>
      </c>
      <c r="G675" s="14">
        <v>0.7717240314863405</v>
      </c>
      <c r="H675" s="14">
        <v>0.61240737338477558</v>
      </c>
      <c r="I675" s="12">
        <v>0.93459999999999999</v>
      </c>
      <c r="J675" s="12">
        <v>7.1238000000000001</v>
      </c>
    </row>
    <row r="676" spans="1:10" x14ac:dyDescent="0.25">
      <c r="A676" s="11">
        <v>41900</v>
      </c>
      <c r="B676" s="12">
        <v>11.054</v>
      </c>
      <c r="C676" s="12">
        <v>6.14</v>
      </c>
      <c r="D676" s="13">
        <v>60.78</v>
      </c>
      <c r="E676" s="12">
        <v>108.69</v>
      </c>
      <c r="F676" s="12">
        <v>13.2355</v>
      </c>
      <c r="G676" s="14">
        <v>0.77441338186323871</v>
      </c>
      <c r="H676" s="14">
        <v>0.61079892499389199</v>
      </c>
      <c r="I676" s="12">
        <v>0.93440000000000001</v>
      </c>
      <c r="J676" s="12">
        <v>7.1</v>
      </c>
    </row>
    <row r="677" spans="1:10" x14ac:dyDescent="0.25">
      <c r="A677" s="11">
        <v>41901</v>
      </c>
      <c r="B677" s="12">
        <v>11.08</v>
      </c>
      <c r="C677" s="12">
        <v>6.1402999999999999</v>
      </c>
      <c r="D677" s="13">
        <v>60.8</v>
      </c>
      <c r="E677" s="12">
        <v>108.96</v>
      </c>
      <c r="F677" s="12">
        <v>13.239000000000001</v>
      </c>
      <c r="G677" s="14">
        <v>0.77911959485781057</v>
      </c>
      <c r="H677" s="14">
        <v>0.61297045482407753</v>
      </c>
      <c r="I677" s="12">
        <v>0.94040000000000001</v>
      </c>
      <c r="J677" s="12">
        <v>7.1459999999999999</v>
      </c>
    </row>
    <row r="678" spans="1:10" x14ac:dyDescent="0.25">
      <c r="A678" s="11">
        <v>41904</v>
      </c>
      <c r="B678" s="12">
        <v>11.163500000000001</v>
      </c>
      <c r="C678" s="12">
        <v>6.14</v>
      </c>
      <c r="D678" s="13">
        <v>60.93</v>
      </c>
      <c r="E678" s="12">
        <v>108.88</v>
      </c>
      <c r="F678" s="12">
        <v>13.259499999999999</v>
      </c>
      <c r="G678" s="14">
        <v>0.77948398160417809</v>
      </c>
      <c r="H678" s="14">
        <v>0.61199510403916768</v>
      </c>
      <c r="I678" s="12">
        <v>0.94099999999999995</v>
      </c>
      <c r="J678" s="12">
        <v>7.1574999999999998</v>
      </c>
    </row>
    <row r="679" spans="1:10" x14ac:dyDescent="0.25">
      <c r="A679" s="11">
        <v>41905</v>
      </c>
      <c r="B679" s="12">
        <v>11.135</v>
      </c>
      <c r="C679" s="12">
        <v>6.1368</v>
      </c>
      <c r="D679" s="13">
        <v>61.04</v>
      </c>
      <c r="E679" s="12">
        <v>108.82</v>
      </c>
      <c r="F679" s="12">
        <v>13.2925</v>
      </c>
      <c r="G679" s="14">
        <v>0.77772592938248553</v>
      </c>
      <c r="H679" s="14">
        <v>0.61087354917532066</v>
      </c>
      <c r="I679" s="12">
        <v>0.93859999999999999</v>
      </c>
      <c r="J679" s="12">
        <v>7.1433</v>
      </c>
    </row>
    <row r="680" spans="1:10" x14ac:dyDescent="0.25">
      <c r="A680" s="11">
        <v>41906</v>
      </c>
      <c r="B680" s="12">
        <v>11.1495</v>
      </c>
      <c r="C680" s="12">
        <v>6.1345999999999998</v>
      </c>
      <c r="D680" s="13">
        <v>60.93</v>
      </c>
      <c r="E680" s="12">
        <v>108.92</v>
      </c>
      <c r="F680" s="12">
        <v>13.298999999999999</v>
      </c>
      <c r="G680" s="14">
        <v>0.78198310916484204</v>
      </c>
      <c r="H680" s="14">
        <v>0.61184532550171311</v>
      </c>
      <c r="I680" s="12">
        <v>0.9446</v>
      </c>
      <c r="J680" s="12">
        <v>7.1759000000000004</v>
      </c>
    </row>
    <row r="681" spans="1:10" x14ac:dyDescent="0.25">
      <c r="A681" s="11">
        <v>41907</v>
      </c>
      <c r="B681" s="12">
        <v>11.183</v>
      </c>
      <c r="C681" s="12">
        <v>6.1355000000000004</v>
      </c>
      <c r="D681" s="13">
        <v>61.33</v>
      </c>
      <c r="E681" s="12">
        <v>108.7</v>
      </c>
      <c r="F681" s="12">
        <v>13.38</v>
      </c>
      <c r="G681" s="14">
        <v>0.78443677439598369</v>
      </c>
      <c r="H681" s="14">
        <v>0.61300803040519836</v>
      </c>
      <c r="I681" s="12">
        <v>0.94669999999999999</v>
      </c>
      <c r="J681" s="12">
        <v>7.2145999999999999</v>
      </c>
    </row>
    <row r="682" spans="1:10" x14ac:dyDescent="0.25">
      <c r="A682" s="11">
        <v>41908</v>
      </c>
      <c r="B682" s="12">
        <v>11.25</v>
      </c>
      <c r="C682" s="12">
        <v>6.1265999999999998</v>
      </c>
      <c r="D682" s="13">
        <v>61.14</v>
      </c>
      <c r="E682" s="12">
        <v>109.32</v>
      </c>
      <c r="F682" s="12">
        <v>13.4445</v>
      </c>
      <c r="G682" s="14">
        <v>0.78827053444742234</v>
      </c>
      <c r="H682" s="14">
        <v>0.61523317337270822</v>
      </c>
      <c r="I682" s="12">
        <v>0.95130000000000003</v>
      </c>
      <c r="J682" s="12">
        <v>7.26</v>
      </c>
    </row>
    <row r="683" spans="1:10" x14ac:dyDescent="0.25">
      <c r="A683" s="11">
        <v>41911</v>
      </c>
      <c r="B683" s="12">
        <v>11.265499999999999</v>
      </c>
      <c r="C683" s="12">
        <v>6.1494999999999997</v>
      </c>
      <c r="D683" s="13">
        <v>61.53</v>
      </c>
      <c r="E683" s="12">
        <v>109.34</v>
      </c>
      <c r="F683" s="12">
        <v>13.4823</v>
      </c>
      <c r="G683" s="14">
        <v>0.78721561835786824</v>
      </c>
      <c r="H683" s="14">
        <v>0.61493051285204769</v>
      </c>
      <c r="I683" s="12">
        <v>0.94979999999999998</v>
      </c>
      <c r="J683" s="12">
        <v>7.2390999999999996</v>
      </c>
    </row>
    <row r="684" spans="1:10" x14ac:dyDescent="0.25">
      <c r="A684" s="11">
        <v>41912</v>
      </c>
      <c r="B684" s="12">
        <v>11.3055</v>
      </c>
      <c r="C684" s="12">
        <v>6.1379999999999999</v>
      </c>
      <c r="D684" s="13">
        <v>61.92</v>
      </c>
      <c r="E684" s="12">
        <v>109.66</v>
      </c>
      <c r="F684" s="12">
        <v>13.427</v>
      </c>
      <c r="G684" s="14">
        <v>0.79189103579347486</v>
      </c>
      <c r="H684" s="14">
        <v>0.61652281134401965</v>
      </c>
      <c r="I684" s="12">
        <v>0.95540000000000003</v>
      </c>
      <c r="J684" s="12">
        <v>7.2150999999999996</v>
      </c>
    </row>
    <row r="685" spans="1:10" x14ac:dyDescent="0.25">
      <c r="A685" s="11">
        <v>41913</v>
      </c>
      <c r="B685" s="12">
        <v>11.25</v>
      </c>
      <c r="C685" s="12">
        <v>6.1379999999999999</v>
      </c>
      <c r="D685" s="13">
        <v>61.71</v>
      </c>
      <c r="E685" s="12">
        <v>109.3</v>
      </c>
      <c r="F685" s="12">
        <v>13.461</v>
      </c>
      <c r="G685" s="14">
        <v>0.79251862418766839</v>
      </c>
      <c r="H685" s="14">
        <v>0.61667488899851997</v>
      </c>
      <c r="I685" s="12">
        <v>0.95660000000000001</v>
      </c>
      <c r="J685" s="12">
        <v>7.2224000000000004</v>
      </c>
    </row>
    <row r="686" spans="1:10" x14ac:dyDescent="0.25">
      <c r="A686" s="11">
        <v>41914</v>
      </c>
      <c r="B686" s="12">
        <v>11.215</v>
      </c>
      <c r="C686" s="12">
        <v>6.1379999999999999</v>
      </c>
      <c r="D686" s="13">
        <v>61.61</v>
      </c>
      <c r="E686" s="12">
        <v>108.1</v>
      </c>
      <c r="F686" s="12">
        <v>13.41</v>
      </c>
      <c r="G686" s="14">
        <v>0.78926598263614844</v>
      </c>
      <c r="H686" s="14">
        <v>0.61957868649318459</v>
      </c>
      <c r="I686" s="12">
        <v>0.95320000000000005</v>
      </c>
      <c r="J686" s="12">
        <v>7.1889000000000003</v>
      </c>
    </row>
    <row r="687" spans="1:10" x14ac:dyDescent="0.25">
      <c r="A687" s="11">
        <v>41915</v>
      </c>
      <c r="B687" s="12">
        <v>11.342499999999999</v>
      </c>
      <c r="C687" s="12">
        <v>6.1384999999999996</v>
      </c>
      <c r="D687" s="13">
        <v>61.81</v>
      </c>
      <c r="E687" s="12">
        <v>109.7</v>
      </c>
      <c r="F687" s="12">
        <v>13.4725</v>
      </c>
      <c r="G687" s="14">
        <v>0.79891347767036824</v>
      </c>
      <c r="H687" s="14">
        <v>0.62648790878336047</v>
      </c>
      <c r="I687" s="12">
        <v>0.96699999999999997</v>
      </c>
      <c r="J687" s="12">
        <v>7.2709999999999999</v>
      </c>
    </row>
    <row r="688" spans="1:10" x14ac:dyDescent="0.25">
      <c r="A688" s="11">
        <v>41918</v>
      </c>
      <c r="B688" s="12">
        <v>11.244999999999999</v>
      </c>
      <c r="C688" s="12">
        <v>6.1384999999999996</v>
      </c>
      <c r="D688" s="13">
        <v>61.68</v>
      </c>
      <c r="E688" s="12">
        <v>109.08</v>
      </c>
      <c r="F688" s="12">
        <v>13.397</v>
      </c>
      <c r="G688" s="14">
        <v>0.79415501905972041</v>
      </c>
      <c r="H688" s="14">
        <v>0.62386923700792318</v>
      </c>
      <c r="I688" s="12">
        <v>0.96260000000000001</v>
      </c>
      <c r="J688" s="12">
        <v>7.2206000000000001</v>
      </c>
    </row>
    <row r="689" spans="1:10" x14ac:dyDescent="0.25">
      <c r="A689" s="11">
        <v>41919</v>
      </c>
      <c r="B689" s="12">
        <v>11.179500000000001</v>
      </c>
      <c r="C689" s="12">
        <v>6.1384999999999996</v>
      </c>
      <c r="D689" s="13">
        <v>61.28</v>
      </c>
      <c r="E689" s="12">
        <v>108.3</v>
      </c>
      <c r="F689" s="12">
        <v>13.436999999999999</v>
      </c>
      <c r="G689" s="14">
        <v>0.79201647394265806</v>
      </c>
      <c r="H689" s="14">
        <v>0.62220009955201594</v>
      </c>
      <c r="I689" s="12">
        <v>0.96060000000000001</v>
      </c>
      <c r="J689" s="12">
        <v>7.2049000000000003</v>
      </c>
    </row>
    <row r="690" spans="1:10" x14ac:dyDescent="0.25">
      <c r="A690" s="11">
        <v>41920</v>
      </c>
      <c r="B690" s="12">
        <v>11.173</v>
      </c>
      <c r="C690" s="12">
        <v>6.1384999999999996</v>
      </c>
      <c r="D690" s="13">
        <v>61.38</v>
      </c>
      <c r="E690" s="12">
        <v>108.41</v>
      </c>
      <c r="F690" s="12">
        <v>13.4855</v>
      </c>
      <c r="G690" s="14">
        <v>0.78845698967121347</v>
      </c>
      <c r="H690" s="14">
        <v>0.62235499128703009</v>
      </c>
      <c r="I690" s="12">
        <v>0.95640000000000003</v>
      </c>
      <c r="J690" s="12">
        <v>7.2206000000000001</v>
      </c>
    </row>
    <row r="691" spans="1:10" x14ac:dyDescent="0.25">
      <c r="A691" s="11">
        <v>41921</v>
      </c>
      <c r="B691" s="12">
        <v>11.085000000000001</v>
      </c>
      <c r="C691" s="12">
        <v>6.1299000000000001</v>
      </c>
      <c r="D691" s="13">
        <v>60.92</v>
      </c>
      <c r="E691" s="12">
        <v>108</v>
      </c>
      <c r="F691" s="12">
        <v>13.394</v>
      </c>
      <c r="G691" s="14">
        <v>0.78845698967121347</v>
      </c>
      <c r="H691" s="14">
        <v>0.62023196675556658</v>
      </c>
      <c r="I691" s="12">
        <v>0.95450000000000002</v>
      </c>
      <c r="J691" s="12">
        <v>7.2146999999999997</v>
      </c>
    </row>
    <row r="692" spans="1:10" x14ac:dyDescent="0.25">
      <c r="A692" s="11">
        <v>41922</v>
      </c>
      <c r="B692" s="12">
        <v>11.0875</v>
      </c>
      <c r="C692" s="12">
        <v>6.1307999999999998</v>
      </c>
      <c r="D692" s="13">
        <v>61.27</v>
      </c>
      <c r="E692" s="12">
        <v>107.83</v>
      </c>
      <c r="F692" s="12">
        <v>13.427</v>
      </c>
      <c r="G692" s="14">
        <v>0.79138968027856915</v>
      </c>
      <c r="H692" s="14">
        <v>0.62309178141940313</v>
      </c>
      <c r="I692" s="12">
        <v>0.95679999999999998</v>
      </c>
      <c r="J692" s="12">
        <v>7.2213000000000003</v>
      </c>
    </row>
    <row r="693" spans="1:10" x14ac:dyDescent="0.25">
      <c r="A693" s="11">
        <v>41926</v>
      </c>
      <c r="B693" s="12">
        <v>11.0405</v>
      </c>
      <c r="C693" s="12">
        <v>6.125</v>
      </c>
      <c r="D693" s="13">
        <v>61.38</v>
      </c>
      <c r="E693" s="12">
        <v>107.15</v>
      </c>
      <c r="F693" s="12">
        <v>13.4015</v>
      </c>
      <c r="G693" s="14">
        <v>0.78988941548183256</v>
      </c>
      <c r="H693" s="14">
        <v>0.62774639045825487</v>
      </c>
      <c r="I693" s="12">
        <v>0.9536</v>
      </c>
      <c r="J693" s="12">
        <v>7.2427999999999999</v>
      </c>
    </row>
    <row r="694" spans="1:10" x14ac:dyDescent="0.25">
      <c r="A694" s="11">
        <v>41927</v>
      </c>
      <c r="B694" s="12">
        <v>11.064</v>
      </c>
      <c r="C694" s="12">
        <v>6.1249000000000002</v>
      </c>
      <c r="D694" s="13">
        <v>61.42</v>
      </c>
      <c r="E694" s="12">
        <v>106.06</v>
      </c>
      <c r="F694" s="12">
        <v>13.561500000000001</v>
      </c>
      <c r="G694" s="14">
        <v>0.78259508530286426</v>
      </c>
      <c r="H694" s="14">
        <v>0.62660567704743397</v>
      </c>
      <c r="I694" s="12">
        <v>0.94440000000000002</v>
      </c>
      <c r="J694" s="12">
        <v>7.1984000000000004</v>
      </c>
    </row>
    <row r="695" spans="1:10" x14ac:dyDescent="0.25">
      <c r="A695" s="11">
        <v>41928</v>
      </c>
      <c r="B695" s="12">
        <v>11.0975</v>
      </c>
      <c r="C695" s="12">
        <v>6.1230000000000002</v>
      </c>
      <c r="D695" s="13">
        <v>61.8</v>
      </c>
      <c r="E695" s="12">
        <v>105.98</v>
      </c>
      <c r="F695" s="12">
        <v>13.560499999999999</v>
      </c>
      <c r="G695" s="14">
        <v>0.78051826412738068</v>
      </c>
      <c r="H695" s="14">
        <v>0.6224712107065048</v>
      </c>
      <c r="I695" s="12">
        <v>0.9425</v>
      </c>
      <c r="J695" s="12">
        <v>7.1631999999999998</v>
      </c>
    </row>
    <row r="696" spans="1:10" x14ac:dyDescent="0.25">
      <c r="A696" s="11">
        <v>41929</v>
      </c>
      <c r="B696" s="12">
        <v>11.090999999999999</v>
      </c>
      <c r="C696" s="12">
        <v>6.1238000000000001</v>
      </c>
      <c r="D696" s="13">
        <v>61.46</v>
      </c>
      <c r="E696" s="12">
        <v>106.72</v>
      </c>
      <c r="F696" s="12">
        <v>13.515499999999999</v>
      </c>
      <c r="G696" s="14">
        <v>0.78400627205017637</v>
      </c>
      <c r="H696" s="14">
        <v>0.62165858510506034</v>
      </c>
      <c r="I696" s="12">
        <v>0.94679999999999997</v>
      </c>
      <c r="J696" s="12">
        <v>7.1882999999999999</v>
      </c>
    </row>
    <row r="697" spans="1:10" x14ac:dyDescent="0.25">
      <c r="A697" s="11">
        <v>41932</v>
      </c>
      <c r="B697" s="12">
        <v>11.018000000000001</v>
      </c>
      <c r="C697" s="12">
        <v>6.1233000000000004</v>
      </c>
      <c r="D697" s="13">
        <v>61.2</v>
      </c>
      <c r="E697" s="12">
        <v>106.87</v>
      </c>
      <c r="F697" s="12">
        <v>13.5365</v>
      </c>
      <c r="G697" s="14">
        <v>0.7822889775483064</v>
      </c>
      <c r="H697" s="14">
        <v>0.61969387122761355</v>
      </c>
      <c r="I697" s="12">
        <v>0.94379999999999997</v>
      </c>
      <c r="J697" s="12">
        <v>7.1868999999999996</v>
      </c>
    </row>
    <row r="698" spans="1:10" x14ac:dyDescent="0.25">
      <c r="A698" s="11">
        <v>41933</v>
      </c>
      <c r="B698" s="12">
        <v>10.9925</v>
      </c>
      <c r="C698" s="12">
        <v>6.1204999999999998</v>
      </c>
      <c r="D698" s="13">
        <v>61.14</v>
      </c>
      <c r="E698" s="12">
        <v>106.7</v>
      </c>
      <c r="F698" s="12">
        <v>13.506</v>
      </c>
      <c r="G698" s="14">
        <v>0.78591637849732787</v>
      </c>
      <c r="H698" s="14">
        <v>0.6198090987975704</v>
      </c>
      <c r="I698" s="12">
        <v>0.94820000000000004</v>
      </c>
      <c r="J698" s="12">
        <v>7.2319000000000004</v>
      </c>
    </row>
    <row r="699" spans="1:10" x14ac:dyDescent="0.25">
      <c r="A699" s="11">
        <v>41934</v>
      </c>
      <c r="B699" s="12">
        <v>10.983499999999999</v>
      </c>
      <c r="C699" s="12">
        <v>6.1180000000000003</v>
      </c>
      <c r="D699" s="13">
        <v>61.18</v>
      </c>
      <c r="E699" s="12">
        <v>107.32</v>
      </c>
      <c r="F699" s="12">
        <v>13.542999999999999</v>
      </c>
      <c r="G699" s="14">
        <v>0.79001422025596457</v>
      </c>
      <c r="H699" s="14">
        <v>0.62227753578095835</v>
      </c>
      <c r="I699" s="12">
        <v>0.95299999999999996</v>
      </c>
      <c r="J699" s="12">
        <v>7.2655000000000003</v>
      </c>
    </row>
    <row r="700" spans="1:10" x14ac:dyDescent="0.25">
      <c r="A700" s="11">
        <v>41935</v>
      </c>
      <c r="B700" s="12">
        <v>10.965</v>
      </c>
      <c r="C700" s="12">
        <v>6.1189999999999998</v>
      </c>
      <c r="D700" s="13">
        <v>61.16</v>
      </c>
      <c r="E700" s="12">
        <v>108.16</v>
      </c>
      <c r="F700" s="12">
        <v>13.523999999999999</v>
      </c>
      <c r="G700" s="14">
        <v>0.79001422025596457</v>
      </c>
      <c r="H700" s="14">
        <v>0.62355802207395405</v>
      </c>
      <c r="I700" s="12">
        <v>0.95350000000000001</v>
      </c>
      <c r="J700" s="12">
        <v>7.2552000000000003</v>
      </c>
    </row>
    <row r="701" spans="1:10" x14ac:dyDescent="0.25">
      <c r="A701" s="11">
        <v>41936</v>
      </c>
      <c r="B701" s="12">
        <v>10.929</v>
      </c>
      <c r="C701" s="12">
        <v>6.1167999999999996</v>
      </c>
      <c r="D701" s="13">
        <v>61.16</v>
      </c>
      <c r="E701" s="12">
        <v>108.06</v>
      </c>
      <c r="F701" s="12">
        <v>13.529</v>
      </c>
      <c r="G701" s="14">
        <v>0.78895463510848118</v>
      </c>
      <c r="H701" s="14">
        <v>0.62119517952540693</v>
      </c>
      <c r="I701" s="12">
        <v>0.95140000000000002</v>
      </c>
      <c r="J701" s="12">
        <v>7.2565</v>
      </c>
    </row>
    <row r="702" spans="1:10" x14ac:dyDescent="0.25">
      <c r="A702" s="11">
        <v>41939</v>
      </c>
      <c r="B702" s="12">
        <v>10.942</v>
      </c>
      <c r="C702" s="12">
        <v>6.1159999999999997</v>
      </c>
      <c r="D702" s="13">
        <v>61.28</v>
      </c>
      <c r="E702" s="12">
        <v>107.71</v>
      </c>
      <c r="F702" s="12">
        <v>13.572699999999999</v>
      </c>
      <c r="G702" s="14">
        <v>0.78665827564505975</v>
      </c>
      <c r="H702" s="14">
        <v>0.61984751751069234</v>
      </c>
      <c r="I702" s="12">
        <v>0.94840000000000002</v>
      </c>
      <c r="J702" s="12">
        <v>7.2906000000000004</v>
      </c>
    </row>
    <row r="703" spans="1:10" x14ac:dyDescent="0.25">
      <c r="A703" s="11">
        <v>41940</v>
      </c>
      <c r="B703" s="12">
        <v>10.855499999999999</v>
      </c>
      <c r="C703" s="12">
        <v>6.1130000000000004</v>
      </c>
      <c r="D703" s="13">
        <v>61.17</v>
      </c>
      <c r="E703" s="12">
        <v>108</v>
      </c>
      <c r="F703" s="12">
        <v>13.488</v>
      </c>
      <c r="G703" s="14">
        <v>0.78449831332862641</v>
      </c>
      <c r="H703" s="14">
        <v>0.6189267809618122</v>
      </c>
      <c r="I703" s="12">
        <v>0.94630000000000003</v>
      </c>
      <c r="J703" s="12">
        <v>7.3280000000000003</v>
      </c>
    </row>
    <row r="704" spans="1:10" x14ac:dyDescent="0.25">
      <c r="A704" s="11">
        <v>41941</v>
      </c>
      <c r="B704" s="12">
        <v>10.8325</v>
      </c>
      <c r="C704" s="12">
        <v>6.1106999999999996</v>
      </c>
      <c r="D704" s="13">
        <v>61.2</v>
      </c>
      <c r="E704" s="12">
        <v>108.1</v>
      </c>
      <c r="F704" s="12">
        <v>13.414999999999999</v>
      </c>
      <c r="G704" s="14">
        <v>0.78357624196834352</v>
      </c>
      <c r="H704" s="14">
        <v>0.61923338906433834</v>
      </c>
      <c r="I704" s="12">
        <v>0.94520000000000004</v>
      </c>
      <c r="J704" s="12">
        <v>7.2990000000000004</v>
      </c>
    </row>
    <row r="705" spans="1:10" x14ac:dyDescent="0.25">
      <c r="A705" s="11">
        <v>41942</v>
      </c>
      <c r="B705" s="12">
        <v>10.871</v>
      </c>
      <c r="C705" s="12">
        <v>6.1139999999999999</v>
      </c>
      <c r="D705" s="13">
        <v>61.42</v>
      </c>
      <c r="E705" s="12">
        <v>108.94</v>
      </c>
      <c r="F705" s="12">
        <v>13.43</v>
      </c>
      <c r="G705" s="14">
        <v>0.79226746949770244</v>
      </c>
      <c r="H705" s="14">
        <v>0.62410285215003425</v>
      </c>
      <c r="I705" s="12">
        <v>0.95520000000000005</v>
      </c>
      <c r="J705" s="12">
        <v>7.3357999999999999</v>
      </c>
    </row>
    <row r="706" spans="1:10" x14ac:dyDescent="0.25">
      <c r="A706" s="11">
        <v>41943</v>
      </c>
      <c r="B706" s="12">
        <v>11.047000000000001</v>
      </c>
      <c r="C706" s="12">
        <v>6.1124000000000001</v>
      </c>
      <c r="D706" s="13">
        <v>61.44</v>
      </c>
      <c r="E706" s="12">
        <v>112.09</v>
      </c>
      <c r="F706" s="12">
        <v>13.4825</v>
      </c>
      <c r="G706" s="14">
        <v>0.79808459696727863</v>
      </c>
      <c r="H706" s="14">
        <v>0.62503906494155881</v>
      </c>
      <c r="I706" s="12">
        <v>0.96230000000000004</v>
      </c>
      <c r="J706" s="12">
        <v>7.3971</v>
      </c>
    </row>
    <row r="707" spans="1:10" x14ac:dyDescent="0.25">
      <c r="A707" s="11">
        <v>41946</v>
      </c>
      <c r="B707" s="12">
        <v>11.0755</v>
      </c>
      <c r="C707" s="12">
        <v>6.1177999999999999</v>
      </c>
      <c r="D707" s="13">
        <v>61.38</v>
      </c>
      <c r="E707" s="12">
        <v>113.92</v>
      </c>
      <c r="F707" s="12">
        <v>13.5405</v>
      </c>
      <c r="G707" s="14">
        <v>0.80083286618082816</v>
      </c>
      <c r="H707" s="14">
        <v>0.62554735393469285</v>
      </c>
      <c r="I707" s="12">
        <v>0.96550000000000002</v>
      </c>
      <c r="J707" s="12">
        <v>7.407</v>
      </c>
    </row>
    <row r="708" spans="1:10" x14ac:dyDescent="0.25">
      <c r="A708" s="11">
        <v>41947</v>
      </c>
      <c r="B708" s="12">
        <v>11.045999999999999</v>
      </c>
      <c r="C708" s="12">
        <v>6.1150000000000002</v>
      </c>
      <c r="D708" s="13">
        <v>61.38</v>
      </c>
      <c r="E708" s="12">
        <v>113.44</v>
      </c>
      <c r="F708" s="12">
        <v>13.593</v>
      </c>
      <c r="G708" s="14">
        <v>0.7965588657001752</v>
      </c>
      <c r="H708" s="14">
        <v>0.62535176036520546</v>
      </c>
      <c r="I708" s="12">
        <v>0.95960000000000001</v>
      </c>
      <c r="J708" s="12">
        <v>7.3906999999999998</v>
      </c>
    </row>
    <row r="709" spans="1:10" x14ac:dyDescent="0.25">
      <c r="A709" s="11">
        <v>41948</v>
      </c>
      <c r="B709" s="12">
        <v>11.14</v>
      </c>
      <c r="C709" s="12">
        <v>6.1135000000000002</v>
      </c>
      <c r="D709" s="13">
        <v>61.49</v>
      </c>
      <c r="E709" s="12">
        <v>114.62</v>
      </c>
      <c r="F709" s="12">
        <v>13.593500000000001</v>
      </c>
      <c r="G709" s="14">
        <v>0.80076873798846904</v>
      </c>
      <c r="H709" s="14">
        <v>0.62562562562562563</v>
      </c>
      <c r="I709" s="12">
        <v>0.96399999999999997</v>
      </c>
      <c r="J709" s="12">
        <v>7.3730000000000002</v>
      </c>
    </row>
    <row r="710" spans="1:10" x14ac:dyDescent="0.25">
      <c r="A710" s="11">
        <v>41949</v>
      </c>
      <c r="B710" s="12">
        <v>11.2455</v>
      </c>
      <c r="C710" s="12">
        <v>6.1116999999999999</v>
      </c>
      <c r="D710" s="13">
        <v>61.45</v>
      </c>
      <c r="E710" s="12">
        <v>114.87</v>
      </c>
      <c r="F710" s="12">
        <v>13.6205</v>
      </c>
      <c r="G710" s="14">
        <v>0.80554212985339124</v>
      </c>
      <c r="H710" s="14">
        <v>0.63043752364140715</v>
      </c>
      <c r="I710" s="12">
        <v>0.97019999999999995</v>
      </c>
      <c r="J710" s="12">
        <v>7.4162999999999997</v>
      </c>
    </row>
    <row r="711" spans="1:10" x14ac:dyDescent="0.25">
      <c r="A711" s="11">
        <v>41950</v>
      </c>
      <c r="B711" s="12">
        <v>11.269500000000001</v>
      </c>
      <c r="C711" s="12">
        <v>6.1224999999999996</v>
      </c>
      <c r="D711" s="13">
        <v>61.5</v>
      </c>
      <c r="E711" s="12">
        <v>114.73</v>
      </c>
      <c r="F711" s="12">
        <v>13.5625</v>
      </c>
      <c r="G711" s="14">
        <v>0.8050233456770246</v>
      </c>
      <c r="H711" s="14">
        <v>0.63115374905326938</v>
      </c>
      <c r="I711" s="12">
        <v>0.96840000000000004</v>
      </c>
      <c r="J711" s="12">
        <v>7.4288999999999996</v>
      </c>
    </row>
    <row r="712" spans="1:10" x14ac:dyDescent="0.25">
      <c r="A712" s="11">
        <v>41953</v>
      </c>
      <c r="B712" s="12">
        <v>11.252000000000001</v>
      </c>
      <c r="C712" s="12">
        <v>6.1189999999999998</v>
      </c>
      <c r="D712" s="13">
        <v>61.52</v>
      </c>
      <c r="E712" s="12">
        <v>114.78</v>
      </c>
      <c r="F712" s="12">
        <v>13.547499999999999</v>
      </c>
      <c r="G712" s="14">
        <v>0.8048289738430584</v>
      </c>
      <c r="H712" s="14">
        <v>0.63063631203884718</v>
      </c>
      <c r="I712" s="12">
        <v>0.96779999999999999</v>
      </c>
      <c r="J712" s="12">
        <v>7.4302999999999999</v>
      </c>
    </row>
    <row r="713" spans="1:10" x14ac:dyDescent="0.25">
      <c r="A713" s="11">
        <v>41955</v>
      </c>
      <c r="B713" s="12">
        <v>11.173999999999999</v>
      </c>
      <c r="C713" s="12">
        <v>6.1257000000000001</v>
      </c>
      <c r="D713" s="13">
        <v>61.4</v>
      </c>
      <c r="E713" s="12">
        <v>115.42</v>
      </c>
      <c r="F713" s="12">
        <v>13.56</v>
      </c>
      <c r="G713" s="14">
        <v>0.80282594733461787</v>
      </c>
      <c r="H713" s="14">
        <v>0.63231109705975341</v>
      </c>
      <c r="I713" s="12">
        <v>0.96499999999999997</v>
      </c>
      <c r="J713" s="12">
        <v>7.4147999999999996</v>
      </c>
    </row>
    <row r="714" spans="1:10" x14ac:dyDescent="0.25">
      <c r="A714" s="11">
        <v>41956</v>
      </c>
      <c r="B714" s="12">
        <v>11.2125</v>
      </c>
      <c r="C714" s="12">
        <v>6.1242999999999999</v>
      </c>
      <c r="D714" s="13">
        <v>61.55</v>
      </c>
      <c r="E714" s="12">
        <v>115.63</v>
      </c>
      <c r="F714" s="12">
        <v>13.612</v>
      </c>
      <c r="G714" s="14">
        <v>0.80153895479320292</v>
      </c>
      <c r="H714" s="14">
        <v>0.63625373799071061</v>
      </c>
      <c r="I714" s="12">
        <v>0.96340000000000003</v>
      </c>
      <c r="J714" s="12">
        <v>7.4208999999999996</v>
      </c>
    </row>
    <row r="715" spans="1:10" x14ac:dyDescent="0.25">
      <c r="A715" s="11">
        <v>41957</v>
      </c>
      <c r="B715" s="12">
        <v>11.106999999999999</v>
      </c>
      <c r="C715" s="12">
        <v>6.1289999999999996</v>
      </c>
      <c r="D715" s="13">
        <v>61.7</v>
      </c>
      <c r="E715" s="12">
        <v>116.52</v>
      </c>
      <c r="F715" s="12">
        <v>13.536</v>
      </c>
      <c r="G715" s="14">
        <v>0.800384184408516</v>
      </c>
      <c r="H715" s="14">
        <v>0.63869195886823782</v>
      </c>
      <c r="I715" s="12">
        <v>0.96160000000000001</v>
      </c>
      <c r="J715" s="12">
        <v>7.41</v>
      </c>
    </row>
    <row r="716" spans="1:10" x14ac:dyDescent="0.25">
      <c r="A716" s="11">
        <v>41960</v>
      </c>
      <c r="B716" s="12">
        <v>11.115</v>
      </c>
      <c r="C716" s="12">
        <v>6.1242000000000001</v>
      </c>
      <c r="D716" s="13">
        <v>61.82</v>
      </c>
      <c r="E716" s="12">
        <v>116.44</v>
      </c>
      <c r="F716" s="12">
        <v>13.587</v>
      </c>
      <c r="G716" s="14">
        <v>0.80340644331967548</v>
      </c>
      <c r="H716" s="14">
        <v>0.6391818472355385</v>
      </c>
      <c r="I716" s="12">
        <v>0.96530000000000005</v>
      </c>
      <c r="J716" s="12">
        <v>7.4302000000000001</v>
      </c>
    </row>
    <row r="717" spans="1:10" x14ac:dyDescent="0.25">
      <c r="A717" s="11">
        <v>41961</v>
      </c>
      <c r="B717" s="12">
        <v>11.0245</v>
      </c>
      <c r="C717" s="12">
        <v>6.1208</v>
      </c>
      <c r="D717" s="13">
        <v>61.72</v>
      </c>
      <c r="E717" s="12">
        <v>116.76</v>
      </c>
      <c r="F717" s="12">
        <v>13.545</v>
      </c>
      <c r="G717" s="14">
        <v>0.79782990266475184</v>
      </c>
      <c r="H717" s="14">
        <v>0.63905930470347649</v>
      </c>
      <c r="I717" s="12">
        <v>0.95830000000000004</v>
      </c>
      <c r="J717" s="12">
        <v>7.3605</v>
      </c>
    </row>
    <row r="718" spans="1:10" x14ac:dyDescent="0.25">
      <c r="A718" s="11">
        <v>41962</v>
      </c>
      <c r="B718" s="12">
        <v>11.0665</v>
      </c>
      <c r="C718" s="12">
        <v>6.1189999999999998</v>
      </c>
      <c r="D718" s="13">
        <v>61.98</v>
      </c>
      <c r="E718" s="12">
        <v>117.7</v>
      </c>
      <c r="F718" s="12">
        <v>13.606999999999999</v>
      </c>
      <c r="G718" s="14">
        <v>0.79693975135479767</v>
      </c>
      <c r="H718" s="14">
        <v>0.63816209317166561</v>
      </c>
      <c r="I718" s="12">
        <v>0.95720000000000005</v>
      </c>
      <c r="J718" s="12">
        <v>7.3855000000000004</v>
      </c>
    </row>
    <row r="719" spans="1:10" x14ac:dyDescent="0.25">
      <c r="A719" s="11">
        <v>41963</v>
      </c>
      <c r="B719" s="12">
        <v>10.9625</v>
      </c>
      <c r="C719" s="12">
        <v>6.1230000000000002</v>
      </c>
      <c r="D719" s="13">
        <v>61.92</v>
      </c>
      <c r="E719" s="12">
        <v>118.14</v>
      </c>
      <c r="F719" s="12">
        <v>13.617000000000001</v>
      </c>
      <c r="G719" s="14">
        <v>0.79833945393581351</v>
      </c>
      <c r="H719" s="14">
        <v>0.63763310591085887</v>
      </c>
      <c r="I719" s="12">
        <v>0.95960000000000001</v>
      </c>
      <c r="J719" s="12">
        <v>7.4097999999999997</v>
      </c>
    </row>
    <row r="720" spans="1:10" x14ac:dyDescent="0.25">
      <c r="A720" s="11">
        <v>41964</v>
      </c>
      <c r="B720" s="12">
        <v>10.936</v>
      </c>
      <c r="C720" s="12">
        <v>6.1243999999999996</v>
      </c>
      <c r="D720" s="13">
        <v>61.76</v>
      </c>
      <c r="E720" s="12">
        <v>117.74</v>
      </c>
      <c r="F720" s="12">
        <v>13.625500000000001</v>
      </c>
      <c r="G720" s="14">
        <v>0.80684202033241892</v>
      </c>
      <c r="H720" s="14">
        <v>0.63808065339458908</v>
      </c>
      <c r="I720" s="12">
        <v>0.96960000000000002</v>
      </c>
      <c r="J720" s="12">
        <v>7.4753999999999996</v>
      </c>
    </row>
    <row r="721" spans="1:10" x14ac:dyDescent="0.25">
      <c r="A721" s="11">
        <v>41967</v>
      </c>
      <c r="B721" s="12">
        <v>11.032999999999999</v>
      </c>
      <c r="C721" s="12">
        <v>6.1412000000000004</v>
      </c>
      <c r="D721" s="13">
        <v>61.85</v>
      </c>
      <c r="E721" s="12">
        <v>118.39</v>
      </c>
      <c r="F721" s="12">
        <v>13.641500000000001</v>
      </c>
      <c r="G721" s="14">
        <v>0.8046994447573832</v>
      </c>
      <c r="H721" s="14">
        <v>0.63690210814597792</v>
      </c>
      <c r="I721" s="12">
        <v>0.96760000000000002</v>
      </c>
      <c r="J721" s="12">
        <v>7.4436999999999998</v>
      </c>
    </row>
    <row r="722" spans="1:10" x14ac:dyDescent="0.25">
      <c r="A722" s="11">
        <v>41968</v>
      </c>
      <c r="B722" s="12">
        <v>10.9375</v>
      </c>
      <c r="C722" s="12">
        <v>6.1355000000000004</v>
      </c>
      <c r="D722" s="13">
        <v>61.89</v>
      </c>
      <c r="E722" s="12">
        <v>117.99</v>
      </c>
      <c r="F722" s="12">
        <v>13.641</v>
      </c>
      <c r="G722" s="14">
        <v>0.80179602309172537</v>
      </c>
      <c r="H722" s="14">
        <v>0.63637520682194226</v>
      </c>
      <c r="I722" s="12">
        <v>0.96450000000000002</v>
      </c>
      <c r="J722" s="12">
        <v>7.4348999999999998</v>
      </c>
    </row>
    <row r="723" spans="1:10" x14ac:dyDescent="0.25">
      <c r="A723" s="11">
        <v>41969</v>
      </c>
      <c r="B723" s="12">
        <v>10.964499999999999</v>
      </c>
      <c r="C723" s="12">
        <v>6.1386000000000003</v>
      </c>
      <c r="D723" s="13">
        <v>61.78</v>
      </c>
      <c r="E723" s="12">
        <v>117.6</v>
      </c>
      <c r="F723" s="12">
        <v>13.7155</v>
      </c>
      <c r="G723" s="14">
        <v>0.79980804606894351</v>
      </c>
      <c r="H723" s="14">
        <v>0.63343257110280615</v>
      </c>
      <c r="I723" s="12">
        <v>0.96140000000000003</v>
      </c>
      <c r="J723" s="12">
        <v>7.3926999999999996</v>
      </c>
    </row>
    <row r="724" spans="1:10" x14ac:dyDescent="0.25">
      <c r="A724" s="11">
        <v>41971</v>
      </c>
      <c r="B724" s="12">
        <v>11.0595</v>
      </c>
      <c r="C724" s="12">
        <v>6.1429</v>
      </c>
      <c r="D724" s="13">
        <v>62.2</v>
      </c>
      <c r="E724" s="12">
        <v>118.7</v>
      </c>
      <c r="F724" s="12">
        <v>13.920999999999999</v>
      </c>
      <c r="G724" s="14">
        <v>0.80398777938575328</v>
      </c>
      <c r="H724" s="14">
        <v>0.639467962655071</v>
      </c>
      <c r="I724" s="12">
        <v>0.96579999999999999</v>
      </c>
      <c r="J724" s="12">
        <v>7.4543999999999997</v>
      </c>
    </row>
    <row r="725" spans="1:10" x14ac:dyDescent="0.25">
      <c r="A725" s="11">
        <v>41974</v>
      </c>
      <c r="B725" s="12">
        <v>10.994</v>
      </c>
      <c r="C725" s="12">
        <v>6.1515000000000004</v>
      </c>
      <c r="D725" s="13">
        <v>61.94</v>
      </c>
      <c r="E725" s="12">
        <v>118.14</v>
      </c>
      <c r="F725" s="12">
        <v>13.935499999999999</v>
      </c>
      <c r="G725" s="14">
        <v>0.80064051240992784</v>
      </c>
      <c r="H725" s="14">
        <v>0.63520294734167571</v>
      </c>
      <c r="I725" s="12">
        <v>0.96309999999999996</v>
      </c>
      <c r="J725" s="12">
        <v>7.4119000000000002</v>
      </c>
    </row>
    <row r="726" spans="1:10" x14ac:dyDescent="0.25">
      <c r="A726" s="11">
        <v>41975</v>
      </c>
      <c r="B726" s="12">
        <v>11.121</v>
      </c>
      <c r="C726" s="12">
        <v>6.149</v>
      </c>
      <c r="D726" s="13">
        <v>61.8</v>
      </c>
      <c r="E726" s="12">
        <v>119.1</v>
      </c>
      <c r="F726" s="12">
        <v>14.0695</v>
      </c>
      <c r="G726" s="14">
        <v>0.80710250201775624</v>
      </c>
      <c r="H726" s="14">
        <v>0.63893680914957518</v>
      </c>
      <c r="I726" s="12">
        <v>0.97199999999999998</v>
      </c>
      <c r="J726" s="12">
        <v>7.5122999999999998</v>
      </c>
    </row>
    <row r="727" spans="1:10" x14ac:dyDescent="0.25">
      <c r="A727" s="11">
        <v>41976</v>
      </c>
      <c r="B727" s="12">
        <v>11.237500000000001</v>
      </c>
      <c r="C727" s="12">
        <v>6.1498999999999997</v>
      </c>
      <c r="D727" s="13">
        <v>61.85</v>
      </c>
      <c r="E727" s="12">
        <v>119.82</v>
      </c>
      <c r="F727" s="12">
        <v>14.092000000000001</v>
      </c>
      <c r="G727" s="14">
        <v>0.81274382314694416</v>
      </c>
      <c r="H727" s="14">
        <v>0.63694267515923564</v>
      </c>
      <c r="I727" s="12">
        <v>0.97789999999999999</v>
      </c>
      <c r="J727" s="12">
        <v>7.5289000000000001</v>
      </c>
    </row>
    <row r="728" spans="1:10" x14ac:dyDescent="0.25">
      <c r="A728" s="11">
        <v>41977</v>
      </c>
      <c r="B728" s="12">
        <v>11.178000000000001</v>
      </c>
      <c r="C728" s="12">
        <v>6.1540999999999997</v>
      </c>
      <c r="D728" s="13">
        <v>61.78</v>
      </c>
      <c r="E728" s="12">
        <v>119.67</v>
      </c>
      <c r="F728" s="12">
        <v>14.102</v>
      </c>
      <c r="G728" s="14">
        <v>0.80437580437580436</v>
      </c>
      <c r="H728" s="14">
        <v>0.63665881454128737</v>
      </c>
      <c r="I728" s="12">
        <v>0.96740000000000004</v>
      </c>
      <c r="J728" s="12">
        <v>7.4687999999999999</v>
      </c>
    </row>
    <row r="729" spans="1:10" x14ac:dyDescent="0.25">
      <c r="A729" s="11">
        <v>41978</v>
      </c>
      <c r="B729" s="12">
        <v>11.343500000000001</v>
      </c>
      <c r="C729" s="12">
        <v>6.1497000000000002</v>
      </c>
      <c r="D729" s="13">
        <v>61.9</v>
      </c>
      <c r="E729" s="12">
        <v>121.38</v>
      </c>
      <c r="F729" s="12">
        <v>14.326000000000001</v>
      </c>
      <c r="G729" s="14">
        <v>0.81274382314694416</v>
      </c>
      <c r="H729" s="14">
        <v>0.64102564102564097</v>
      </c>
      <c r="I729" s="12">
        <v>0.97719999999999996</v>
      </c>
      <c r="J729" s="12">
        <v>7.5454999999999997</v>
      </c>
    </row>
    <row r="730" spans="1:10" x14ac:dyDescent="0.25">
      <c r="A730" s="11">
        <v>41981</v>
      </c>
      <c r="B730" s="12">
        <v>11.555999999999999</v>
      </c>
      <c r="C730" s="12">
        <v>6.1725000000000003</v>
      </c>
      <c r="D730" s="13">
        <v>61.82</v>
      </c>
      <c r="E730" s="12">
        <v>120.89</v>
      </c>
      <c r="F730" s="12">
        <v>14.427</v>
      </c>
      <c r="G730" s="14">
        <v>0.81353726000650828</v>
      </c>
      <c r="H730" s="14">
        <v>0.64</v>
      </c>
      <c r="I730" s="12">
        <v>0.9778</v>
      </c>
      <c r="J730" s="12">
        <v>7.5590999999999999</v>
      </c>
    </row>
    <row r="731" spans="1:10" x14ac:dyDescent="0.25">
      <c r="A731" s="11">
        <v>41982</v>
      </c>
      <c r="B731" s="12">
        <v>11.420999999999999</v>
      </c>
      <c r="C731" s="12">
        <v>6.1855000000000002</v>
      </c>
      <c r="D731" s="13">
        <v>61.87</v>
      </c>
      <c r="E731" s="12">
        <v>118.87</v>
      </c>
      <c r="F731" s="12">
        <v>14.365500000000001</v>
      </c>
      <c r="G731" s="14">
        <v>0.80547724526782116</v>
      </c>
      <c r="H731" s="14">
        <v>0.63718618580349184</v>
      </c>
      <c r="I731" s="12">
        <v>0.96799999999999997</v>
      </c>
      <c r="J731" s="12">
        <v>7.5179999999999998</v>
      </c>
    </row>
    <row r="732" spans="1:10" x14ac:dyDescent="0.25">
      <c r="A732" s="11">
        <v>41983</v>
      </c>
      <c r="B732" s="12">
        <v>11.53</v>
      </c>
      <c r="C732" s="12">
        <v>6.1763000000000003</v>
      </c>
      <c r="D732" s="13">
        <v>62.1</v>
      </c>
      <c r="E732" s="12">
        <v>118.5</v>
      </c>
      <c r="F732" s="12">
        <v>14.5175</v>
      </c>
      <c r="G732" s="14">
        <v>0.8048289738430584</v>
      </c>
      <c r="H732" s="14">
        <v>0.63738925361718402</v>
      </c>
      <c r="I732" s="12">
        <v>0.96799999999999997</v>
      </c>
      <c r="J732" s="12">
        <v>7.5220000000000002</v>
      </c>
    </row>
    <row r="733" spans="1:10" x14ac:dyDescent="0.25">
      <c r="A733" s="11">
        <v>41984</v>
      </c>
      <c r="B733" s="12">
        <v>11.63</v>
      </c>
      <c r="C733" s="12">
        <v>6.1881000000000004</v>
      </c>
      <c r="D733" s="13">
        <v>62.46</v>
      </c>
      <c r="E733" s="12">
        <v>119.4</v>
      </c>
      <c r="F733" s="12">
        <v>14.705</v>
      </c>
      <c r="G733" s="14">
        <v>0.8066467693796886</v>
      </c>
      <c r="H733" s="14">
        <v>0.63645621181262735</v>
      </c>
      <c r="I733" s="12">
        <v>0.96879999999999999</v>
      </c>
      <c r="J733" s="12">
        <v>7.5541</v>
      </c>
    </row>
    <row r="734" spans="1:10" x14ac:dyDescent="0.25">
      <c r="A734" s="11">
        <v>41985</v>
      </c>
      <c r="B734" s="12">
        <v>11.6625</v>
      </c>
      <c r="C734" s="12">
        <v>6.1863999999999999</v>
      </c>
      <c r="D734" s="13">
        <v>62.52</v>
      </c>
      <c r="E734" s="12">
        <v>118.22</v>
      </c>
      <c r="F734" s="12">
        <v>14.785</v>
      </c>
      <c r="G734" s="14">
        <v>0.80102531239987185</v>
      </c>
      <c r="H734" s="14">
        <v>0.63580874872838256</v>
      </c>
      <c r="I734" s="12">
        <v>0.96199999999999997</v>
      </c>
      <c r="J734" s="12">
        <v>7.5324999999999998</v>
      </c>
    </row>
    <row r="735" spans="1:10" x14ac:dyDescent="0.25">
      <c r="A735" s="11">
        <v>41988</v>
      </c>
      <c r="B735" s="12">
        <v>11.7455</v>
      </c>
      <c r="C735" s="12">
        <v>6.19</v>
      </c>
      <c r="D735" s="13">
        <v>63.16</v>
      </c>
      <c r="E735" s="12">
        <v>117.75</v>
      </c>
      <c r="F735" s="12">
        <v>14.794</v>
      </c>
      <c r="G735" s="14">
        <v>0.80192461908580581</v>
      </c>
      <c r="H735" s="14">
        <v>0.63844729617570073</v>
      </c>
      <c r="I735" s="12">
        <v>0.96319999999999995</v>
      </c>
      <c r="J735" s="12">
        <v>7.6342999999999996</v>
      </c>
    </row>
    <row r="736" spans="1:10" x14ac:dyDescent="0.25">
      <c r="A736" s="11">
        <v>41989</v>
      </c>
      <c r="B736" s="12">
        <v>11.6675</v>
      </c>
      <c r="C736" s="12">
        <v>6.1890000000000001</v>
      </c>
      <c r="D736" s="13">
        <v>63.65</v>
      </c>
      <c r="E736" s="12">
        <v>117.28</v>
      </c>
      <c r="F736" s="12">
        <v>14.744</v>
      </c>
      <c r="G736" s="14">
        <v>0.79974408189379398</v>
      </c>
      <c r="H736" s="14">
        <v>0.63548551093035077</v>
      </c>
      <c r="I736" s="12">
        <v>0.96040000000000003</v>
      </c>
      <c r="J736" s="12">
        <v>7.6031000000000004</v>
      </c>
    </row>
    <row r="737" spans="1:10" x14ac:dyDescent="0.25">
      <c r="A737" s="11">
        <v>41990</v>
      </c>
      <c r="B737" s="12">
        <v>11.624000000000001</v>
      </c>
      <c r="C737" s="12">
        <v>6.1957000000000004</v>
      </c>
      <c r="D737" s="13">
        <v>63.52</v>
      </c>
      <c r="E737" s="12">
        <v>117.64</v>
      </c>
      <c r="F737" s="12">
        <v>14.5655</v>
      </c>
      <c r="G737" s="14">
        <v>0.80606158310494924</v>
      </c>
      <c r="H737" s="14">
        <v>0.63889598773319711</v>
      </c>
      <c r="I737" s="12">
        <v>0.96789999999999998</v>
      </c>
      <c r="J737" s="12">
        <v>7.6483999999999996</v>
      </c>
    </row>
    <row r="738" spans="1:10" x14ac:dyDescent="0.25">
      <c r="A738" s="11">
        <v>41991</v>
      </c>
      <c r="B738" s="12">
        <v>11.560499999999999</v>
      </c>
      <c r="C738" s="12">
        <v>6.2138999999999998</v>
      </c>
      <c r="D738" s="13">
        <v>62.98</v>
      </c>
      <c r="E738" s="12">
        <v>118.84</v>
      </c>
      <c r="F738" s="12">
        <v>14.5585</v>
      </c>
      <c r="G738" s="14">
        <v>0.81360344967862663</v>
      </c>
      <c r="H738" s="14">
        <v>0.63848806027327287</v>
      </c>
      <c r="I738" s="12">
        <v>0.97940000000000005</v>
      </c>
      <c r="J738" s="12">
        <v>7.6779999999999999</v>
      </c>
    </row>
    <row r="739" spans="1:10" x14ac:dyDescent="0.25">
      <c r="A739" s="11">
        <v>41992</v>
      </c>
      <c r="B739" s="12">
        <v>11.616</v>
      </c>
      <c r="C739" s="12">
        <v>6.2195999999999998</v>
      </c>
      <c r="D739" s="13">
        <v>63.24</v>
      </c>
      <c r="E739" s="12">
        <v>119.56</v>
      </c>
      <c r="F739" s="12">
        <v>14.663500000000001</v>
      </c>
      <c r="G739" s="14">
        <v>0.81732733959950954</v>
      </c>
      <c r="H739" s="14">
        <v>0.64065603177653918</v>
      </c>
      <c r="I739" s="12">
        <v>0.98319999999999996</v>
      </c>
      <c r="J739" s="12">
        <v>7.7302</v>
      </c>
    </row>
    <row r="740" spans="1:10" x14ac:dyDescent="0.25">
      <c r="A740" s="11">
        <v>41995</v>
      </c>
      <c r="B740" s="12">
        <v>11.526999999999999</v>
      </c>
      <c r="C740" s="12">
        <v>6.2213000000000003</v>
      </c>
      <c r="D740" s="13">
        <v>63.22</v>
      </c>
      <c r="E740" s="12">
        <v>119.84</v>
      </c>
      <c r="F740" s="12">
        <v>14.640499999999999</v>
      </c>
      <c r="G740" s="14">
        <v>0.81619327456741753</v>
      </c>
      <c r="H740" s="14">
        <v>0.64028684850813156</v>
      </c>
      <c r="I740" s="12">
        <v>0.98199999999999998</v>
      </c>
      <c r="J740" s="12">
        <v>7.7778999999999998</v>
      </c>
    </row>
    <row r="741" spans="1:10" x14ac:dyDescent="0.25">
      <c r="A741" s="11">
        <v>41996</v>
      </c>
      <c r="B741" s="12">
        <v>11.6355</v>
      </c>
      <c r="C741" s="12">
        <v>6.2256</v>
      </c>
      <c r="D741" s="13">
        <v>63.4</v>
      </c>
      <c r="E741" s="12">
        <v>120.68</v>
      </c>
      <c r="F741" s="12">
        <v>14.7075</v>
      </c>
      <c r="G741" s="14">
        <v>0.82101806239737274</v>
      </c>
      <c r="H741" s="14">
        <v>0.64445446929174455</v>
      </c>
      <c r="I741" s="12">
        <v>0.98719999999999997</v>
      </c>
      <c r="J741" s="12">
        <v>7.7888999999999999</v>
      </c>
    </row>
    <row r="742" spans="1:10" x14ac:dyDescent="0.25">
      <c r="A742" s="11">
        <v>41997</v>
      </c>
      <c r="B742" s="12">
        <v>11.654</v>
      </c>
      <c r="C742" s="12">
        <v>6.2148000000000003</v>
      </c>
      <c r="D742" s="13">
        <v>63.55</v>
      </c>
      <c r="E742" s="12">
        <v>120.45</v>
      </c>
      <c r="F742" s="12">
        <v>14.746</v>
      </c>
      <c r="G742" s="14">
        <v>0.82047915982934028</v>
      </c>
      <c r="H742" s="14">
        <v>0.64312817544536627</v>
      </c>
      <c r="I742" s="12">
        <v>0.98650000000000004</v>
      </c>
      <c r="J742" s="12">
        <v>7.8080999999999996</v>
      </c>
    </row>
    <row r="743" spans="1:10" x14ac:dyDescent="0.25">
      <c r="A743" s="11">
        <v>42002</v>
      </c>
      <c r="B743" s="12">
        <v>11.637</v>
      </c>
      <c r="C743" s="12">
        <v>6.2222</v>
      </c>
      <c r="D743" s="13">
        <v>63.67</v>
      </c>
      <c r="E743" s="12">
        <v>120.57</v>
      </c>
      <c r="F743" s="12">
        <v>14.7125</v>
      </c>
      <c r="G743" s="14">
        <v>0.82108547499794726</v>
      </c>
      <c r="H743" s="14">
        <v>0.64416387528987373</v>
      </c>
      <c r="I743" s="12">
        <v>0.98780000000000001</v>
      </c>
      <c r="J743" s="12">
        <v>7.8216999999999999</v>
      </c>
    </row>
    <row r="744" spans="1:10" x14ac:dyDescent="0.25">
      <c r="A744" s="11">
        <v>42003</v>
      </c>
      <c r="B744" s="12">
        <v>11.565</v>
      </c>
      <c r="C744" s="12">
        <v>6.2015000000000002</v>
      </c>
      <c r="D744" s="13">
        <v>63.38</v>
      </c>
      <c r="E744" s="12">
        <v>119.34</v>
      </c>
      <c r="F744" s="12">
        <v>14.723000000000001</v>
      </c>
      <c r="G744" s="14">
        <v>0.8214227041235419</v>
      </c>
      <c r="H744" s="14">
        <v>0.64213703204263795</v>
      </c>
      <c r="I744" s="12">
        <v>0.98799999999999999</v>
      </c>
      <c r="J744" s="12">
        <v>7.7394999999999996</v>
      </c>
    </row>
    <row r="745" spans="1:10" x14ac:dyDescent="0.25">
      <c r="A745" s="11">
        <v>42004</v>
      </c>
      <c r="B745" s="12">
        <v>11.5425</v>
      </c>
      <c r="C745" s="12">
        <v>6.2046000000000001</v>
      </c>
      <c r="D745" s="13">
        <v>63.04</v>
      </c>
      <c r="E745" s="12">
        <v>119.85</v>
      </c>
      <c r="F745" s="12">
        <v>14.75</v>
      </c>
      <c r="G745" s="14">
        <v>0.82637798529047191</v>
      </c>
      <c r="H745" s="14">
        <v>0.64193092823212217</v>
      </c>
      <c r="I745" s="12">
        <v>0.99339999999999995</v>
      </c>
      <c r="J745" s="12">
        <v>7.8244999999999996</v>
      </c>
    </row>
    <row r="746" spans="1:10" x14ac:dyDescent="0.25">
      <c r="A746" s="11">
        <v>42006</v>
      </c>
      <c r="B746" s="12">
        <v>11.699</v>
      </c>
      <c r="C746" s="12">
        <v>6.2046000000000001</v>
      </c>
      <c r="D746" s="13">
        <v>63.27</v>
      </c>
      <c r="E746" s="12">
        <v>120.2</v>
      </c>
      <c r="F746" s="12">
        <v>14.805999999999999</v>
      </c>
      <c r="G746" s="14">
        <v>0.8322929671244278</v>
      </c>
      <c r="H746" s="14">
        <v>0.65099928390078765</v>
      </c>
      <c r="I746" s="12">
        <v>1.0004</v>
      </c>
      <c r="J746" s="12">
        <v>7.8986000000000001</v>
      </c>
    </row>
    <row r="747" spans="1:10" x14ac:dyDescent="0.25">
      <c r="A747" s="11">
        <v>42009</v>
      </c>
      <c r="B747" s="12">
        <v>11.7155</v>
      </c>
      <c r="C747" s="12">
        <v>6.2201000000000004</v>
      </c>
      <c r="D747" s="13">
        <v>63.34</v>
      </c>
      <c r="E747" s="12">
        <v>119.64</v>
      </c>
      <c r="F747" s="12">
        <v>14.97</v>
      </c>
      <c r="G747" s="14">
        <v>0.83906695754321192</v>
      </c>
      <c r="H747" s="14">
        <v>0.65642641459892337</v>
      </c>
      <c r="I747" s="12">
        <v>1.0079</v>
      </c>
      <c r="J747" s="12">
        <v>7.9253</v>
      </c>
    </row>
    <row r="748" spans="1:10" x14ac:dyDescent="0.25">
      <c r="A748" s="11">
        <v>42010</v>
      </c>
      <c r="B748" s="12">
        <v>11.7005</v>
      </c>
      <c r="C748" s="12">
        <v>6.2125000000000004</v>
      </c>
      <c r="D748" s="13">
        <v>63.57</v>
      </c>
      <c r="E748" s="12">
        <v>118.26</v>
      </c>
      <c r="F748" s="12">
        <v>14.878500000000001</v>
      </c>
      <c r="G748" s="14">
        <v>0.83780160857908847</v>
      </c>
      <c r="H748" s="14">
        <v>0.65902201133517857</v>
      </c>
      <c r="I748" s="12">
        <v>1.0062</v>
      </c>
      <c r="J748" s="12">
        <v>7.8846999999999996</v>
      </c>
    </row>
    <row r="749" spans="1:10" x14ac:dyDescent="0.25">
      <c r="A749" s="11">
        <v>42011</v>
      </c>
      <c r="B749" s="12">
        <v>11.7075</v>
      </c>
      <c r="C749" s="12">
        <v>6.2126999999999999</v>
      </c>
      <c r="D749" s="13">
        <v>63.27</v>
      </c>
      <c r="E749" s="12">
        <v>119.52</v>
      </c>
      <c r="F749" s="12">
        <v>14.7875</v>
      </c>
      <c r="G749" s="14">
        <v>0.84602368866328259</v>
      </c>
      <c r="H749" s="14">
        <v>0.66343793538114504</v>
      </c>
      <c r="I749" s="12">
        <v>1.016</v>
      </c>
      <c r="J749" s="12">
        <v>7.9743000000000004</v>
      </c>
    </row>
    <row r="750" spans="1:10" x14ac:dyDescent="0.25">
      <c r="A750" s="11">
        <v>42012</v>
      </c>
      <c r="B750" s="12">
        <v>11.553000000000001</v>
      </c>
      <c r="C750" s="12">
        <v>6.2142999999999997</v>
      </c>
      <c r="D750" s="13">
        <v>62.67</v>
      </c>
      <c r="E750" s="12">
        <v>119.51</v>
      </c>
      <c r="F750" s="12">
        <v>14.609500000000001</v>
      </c>
      <c r="G750" s="14">
        <v>0.84666836000338663</v>
      </c>
      <c r="H750" s="14">
        <v>0.66146315650218279</v>
      </c>
      <c r="I750" s="12">
        <v>1.0168999999999999</v>
      </c>
      <c r="J750" s="12">
        <v>8.0142000000000007</v>
      </c>
    </row>
    <row r="751" spans="1:10" x14ac:dyDescent="0.25">
      <c r="A751" s="11">
        <v>42013</v>
      </c>
      <c r="B751" s="12">
        <v>11.484999999999999</v>
      </c>
      <c r="C751" s="12">
        <v>6.2084999999999999</v>
      </c>
      <c r="D751" s="13">
        <v>62.34</v>
      </c>
      <c r="E751" s="12">
        <v>118.66</v>
      </c>
      <c r="F751" s="12">
        <v>14.576499999999999</v>
      </c>
      <c r="G751" s="14">
        <v>0.84530853761622993</v>
      </c>
      <c r="H751" s="14">
        <v>0.660022440762986</v>
      </c>
      <c r="I751" s="12">
        <v>1.0150999999999999</v>
      </c>
      <c r="J751" s="12">
        <v>8.0520999999999994</v>
      </c>
    </row>
    <row r="752" spans="1:10" x14ac:dyDescent="0.25">
      <c r="A752" s="11">
        <v>42016</v>
      </c>
      <c r="B752" s="12">
        <v>11.526</v>
      </c>
      <c r="C752" s="12">
        <v>6.2027000000000001</v>
      </c>
      <c r="D752" s="13">
        <v>62.09</v>
      </c>
      <c r="E752" s="12">
        <v>118.32</v>
      </c>
      <c r="F752" s="12">
        <v>14.637</v>
      </c>
      <c r="G752" s="14">
        <v>0.84516565246788367</v>
      </c>
      <c r="H752" s="14">
        <v>0.65928270042194093</v>
      </c>
      <c r="I752" s="12">
        <v>1.0149999999999999</v>
      </c>
      <c r="J752" s="12">
        <v>8.0684000000000005</v>
      </c>
    </row>
    <row r="753" spans="1:10" x14ac:dyDescent="0.25">
      <c r="A753" s="11">
        <v>42017</v>
      </c>
      <c r="B753" s="12">
        <v>11.51</v>
      </c>
      <c r="C753" s="12">
        <v>6.1970000000000001</v>
      </c>
      <c r="D753" s="13">
        <v>61.97</v>
      </c>
      <c r="E753" s="12">
        <v>118.16</v>
      </c>
      <c r="F753" s="12">
        <v>14.5755</v>
      </c>
      <c r="G753" s="14">
        <v>0.8489685032685288</v>
      </c>
      <c r="H753" s="14">
        <v>0.65936964262165376</v>
      </c>
      <c r="I753" s="12">
        <v>1.0195000000000001</v>
      </c>
      <c r="J753" s="12">
        <v>8.0717999999999996</v>
      </c>
    </row>
    <row r="754" spans="1:10" x14ac:dyDescent="0.25">
      <c r="A754" s="11">
        <v>42018</v>
      </c>
      <c r="B754" s="12">
        <v>11.4405</v>
      </c>
      <c r="C754" s="12">
        <v>6.1957000000000004</v>
      </c>
      <c r="D754" s="13">
        <v>62.09</v>
      </c>
      <c r="E754" s="12">
        <v>116.78</v>
      </c>
      <c r="F754" s="12">
        <v>14.574</v>
      </c>
      <c r="G754" s="14">
        <v>0.8470269354565475</v>
      </c>
      <c r="H754" s="14">
        <v>0.65642641459892337</v>
      </c>
      <c r="I754" s="12">
        <v>1.0172000000000001</v>
      </c>
      <c r="J754" s="12">
        <v>8.0542999999999996</v>
      </c>
    </row>
    <row r="755" spans="1:10" x14ac:dyDescent="0.25">
      <c r="A755" s="11">
        <v>42019</v>
      </c>
      <c r="B755" s="12">
        <v>11.51</v>
      </c>
      <c r="C755" s="12">
        <v>6.1870000000000003</v>
      </c>
      <c r="D755" s="13">
        <v>62.06</v>
      </c>
      <c r="E755" s="12">
        <v>116.95</v>
      </c>
      <c r="F755" s="12">
        <v>14.592000000000001</v>
      </c>
      <c r="G755" s="14">
        <v>0.86221762372822908</v>
      </c>
      <c r="H755" s="14">
        <v>0.65958709847635377</v>
      </c>
      <c r="I755" s="12">
        <v>0.89300000000000002</v>
      </c>
      <c r="J755" s="12">
        <v>8.1431000000000004</v>
      </c>
    </row>
    <row r="756" spans="1:10" x14ac:dyDescent="0.25">
      <c r="A756" s="11">
        <v>42020</v>
      </c>
      <c r="B756" s="12">
        <v>11.574</v>
      </c>
      <c r="C756" s="12">
        <v>6.2065000000000001</v>
      </c>
      <c r="D756" s="13">
        <v>61.87</v>
      </c>
      <c r="E756" s="12">
        <v>117.45</v>
      </c>
      <c r="F756" s="12">
        <v>14.611000000000001</v>
      </c>
      <c r="G756" s="14">
        <v>0.86828167057393424</v>
      </c>
      <c r="H756" s="14">
        <v>0.66085117631509382</v>
      </c>
      <c r="I756" s="12">
        <v>0.8488</v>
      </c>
      <c r="J756" s="12">
        <v>8.14</v>
      </c>
    </row>
    <row r="757" spans="1:10" x14ac:dyDescent="0.25">
      <c r="A757" s="11">
        <v>42024</v>
      </c>
      <c r="B757" s="12">
        <v>11.613</v>
      </c>
      <c r="C757" s="12">
        <v>6.2137000000000002</v>
      </c>
      <c r="D757" s="13">
        <v>61.64</v>
      </c>
      <c r="E757" s="12">
        <v>118.48</v>
      </c>
      <c r="F757" s="12">
        <v>14.6465</v>
      </c>
      <c r="G757" s="14">
        <v>0.86512674106756648</v>
      </c>
      <c r="H757" s="14">
        <v>0.65954359583168443</v>
      </c>
      <c r="I757" s="12">
        <v>0.87509999999999999</v>
      </c>
      <c r="J757" s="12">
        <v>8.1808999999999994</v>
      </c>
    </row>
    <row r="758" spans="1:10" x14ac:dyDescent="0.25">
      <c r="A758" s="11">
        <v>42025</v>
      </c>
      <c r="B758" s="12">
        <v>11.523999999999999</v>
      </c>
      <c r="C758" s="12">
        <v>6.2111999999999998</v>
      </c>
      <c r="D758" s="13">
        <v>61.55</v>
      </c>
      <c r="E758" s="12">
        <v>117.86</v>
      </c>
      <c r="F758" s="12">
        <v>14.725</v>
      </c>
      <c r="G758" s="14">
        <v>0.86325966850828717</v>
      </c>
      <c r="H758" s="14">
        <v>0.66146315650218279</v>
      </c>
      <c r="I758" s="12">
        <v>0.85960000000000003</v>
      </c>
      <c r="J758" s="12">
        <v>8.1819000000000006</v>
      </c>
    </row>
    <row r="759" spans="1:10" x14ac:dyDescent="0.25">
      <c r="A759" s="11">
        <v>42026</v>
      </c>
      <c r="B759" s="12">
        <v>11.3765</v>
      </c>
      <c r="C759" s="12">
        <v>6.2084999999999999</v>
      </c>
      <c r="D759" s="13">
        <v>61.32</v>
      </c>
      <c r="E759" s="12">
        <v>117.92</v>
      </c>
      <c r="F759" s="12">
        <v>14.6015</v>
      </c>
      <c r="G759" s="14">
        <v>0.87611704923777822</v>
      </c>
      <c r="H759" s="14">
        <v>0.66436353972893969</v>
      </c>
      <c r="I759" s="12">
        <v>0.86780000000000002</v>
      </c>
      <c r="J759" s="12">
        <v>8.1948000000000008</v>
      </c>
    </row>
    <row r="760" spans="1:10" x14ac:dyDescent="0.25">
      <c r="A760" s="11">
        <v>42027</v>
      </c>
      <c r="B760" s="12">
        <v>11.401999999999999</v>
      </c>
      <c r="C760" s="12">
        <v>6.2279</v>
      </c>
      <c r="D760" s="13">
        <v>61.46</v>
      </c>
      <c r="E760" s="12">
        <v>117.8</v>
      </c>
      <c r="F760" s="12">
        <v>14.64</v>
      </c>
      <c r="G760" s="14">
        <v>0.88660342228921007</v>
      </c>
      <c r="H760" s="14">
        <v>0.66569032086273472</v>
      </c>
      <c r="I760" s="12">
        <v>0.876</v>
      </c>
      <c r="J760" s="12">
        <v>8.2702000000000009</v>
      </c>
    </row>
    <row r="761" spans="1:10" x14ac:dyDescent="0.25">
      <c r="A761" s="11">
        <v>42030</v>
      </c>
      <c r="B761" s="12">
        <v>11.443</v>
      </c>
      <c r="C761" s="12">
        <v>6.2534999999999998</v>
      </c>
      <c r="D761" s="13">
        <v>61.46</v>
      </c>
      <c r="E761" s="12">
        <v>118.38</v>
      </c>
      <c r="F761" s="12">
        <v>14.564</v>
      </c>
      <c r="G761" s="14">
        <v>0.8857395925597874</v>
      </c>
      <c r="H761" s="14">
        <v>0.66277836691410397</v>
      </c>
      <c r="I761" s="12">
        <v>0.89880000000000004</v>
      </c>
      <c r="J761" s="12">
        <v>8.2668999999999997</v>
      </c>
    </row>
    <row r="762" spans="1:10" x14ac:dyDescent="0.25">
      <c r="A762" s="11">
        <v>42031</v>
      </c>
      <c r="B762" s="12">
        <v>11.541</v>
      </c>
      <c r="C762" s="12">
        <v>6.2430000000000003</v>
      </c>
      <c r="D762" s="13">
        <v>61.34</v>
      </c>
      <c r="E762" s="12">
        <v>117.62</v>
      </c>
      <c r="F762" s="12">
        <v>14.577500000000001</v>
      </c>
      <c r="G762" s="14">
        <v>0.87950747581354438</v>
      </c>
      <c r="H762" s="14">
        <v>0.65806791260858122</v>
      </c>
      <c r="I762" s="12">
        <v>0.9042</v>
      </c>
      <c r="J762" s="12">
        <v>8.1702999999999992</v>
      </c>
    </row>
    <row r="763" spans="1:10" x14ac:dyDescent="0.25">
      <c r="A763" s="11">
        <v>42032</v>
      </c>
      <c r="B763" s="12">
        <v>11.525</v>
      </c>
      <c r="C763" s="12">
        <v>6.2474999999999996</v>
      </c>
      <c r="D763" s="13">
        <v>61.34</v>
      </c>
      <c r="E763" s="12">
        <v>117.74</v>
      </c>
      <c r="F763" s="12">
        <v>14.685499999999999</v>
      </c>
      <c r="G763" s="14">
        <v>0.88167871627578898</v>
      </c>
      <c r="H763" s="14">
        <v>0.65941312232113425</v>
      </c>
      <c r="I763" s="12">
        <v>0.90549999999999997</v>
      </c>
      <c r="J763" s="12">
        <v>8.2331000000000003</v>
      </c>
    </row>
    <row r="764" spans="1:10" x14ac:dyDescent="0.25">
      <c r="A764" s="11">
        <v>42033</v>
      </c>
      <c r="B764" s="12">
        <v>11.557</v>
      </c>
      <c r="C764" s="12">
        <v>6.2462999999999997</v>
      </c>
      <c r="D764" s="13">
        <v>61.94</v>
      </c>
      <c r="E764" s="12">
        <v>118.31</v>
      </c>
      <c r="F764" s="12">
        <v>14.8805</v>
      </c>
      <c r="G764" s="14">
        <v>0.8843296781039971</v>
      </c>
      <c r="H764" s="14">
        <v>0.66476101841388024</v>
      </c>
      <c r="I764" s="12">
        <v>0.92259999999999998</v>
      </c>
      <c r="J764" s="12">
        <v>8.2646999999999995</v>
      </c>
    </row>
    <row r="765" spans="1:10" x14ac:dyDescent="0.25">
      <c r="A765" s="11">
        <v>42034</v>
      </c>
      <c r="B765" s="12">
        <v>11.651</v>
      </c>
      <c r="C765" s="12">
        <v>6.2495000000000003</v>
      </c>
      <c r="D765" s="13">
        <v>62.01</v>
      </c>
      <c r="E765" s="12">
        <v>117.44</v>
      </c>
      <c r="F765" s="12">
        <v>15.005000000000001</v>
      </c>
      <c r="G765" s="14">
        <v>0.8857395925597874</v>
      </c>
      <c r="H765" s="14">
        <v>0.665513110608279</v>
      </c>
      <c r="I765" s="12">
        <v>0.92100000000000004</v>
      </c>
      <c r="J765" s="12">
        <v>8.2731999999999992</v>
      </c>
    </row>
    <row r="766" spans="1:10" x14ac:dyDescent="0.25">
      <c r="A766" s="11">
        <v>42037</v>
      </c>
      <c r="B766" s="12">
        <v>11.5185</v>
      </c>
      <c r="C766" s="12">
        <v>6.2594000000000003</v>
      </c>
      <c r="D766" s="13">
        <v>61.68</v>
      </c>
      <c r="E766" s="12">
        <v>117.33</v>
      </c>
      <c r="F766" s="12">
        <v>14.881500000000001</v>
      </c>
      <c r="G766" s="14">
        <v>0.88206756637558448</v>
      </c>
      <c r="H766" s="14">
        <v>0.66546882278565256</v>
      </c>
      <c r="I766" s="12">
        <v>0.92620000000000002</v>
      </c>
      <c r="J766" s="12">
        <v>8.2932000000000006</v>
      </c>
    </row>
    <row r="767" spans="1:10" x14ac:dyDescent="0.25">
      <c r="A767" s="11">
        <v>42038</v>
      </c>
      <c r="B767" s="12">
        <v>11.406499999999999</v>
      </c>
      <c r="C767" s="12">
        <v>6.2572999999999999</v>
      </c>
      <c r="D767" s="13">
        <v>61.67</v>
      </c>
      <c r="E767" s="12">
        <v>117.48</v>
      </c>
      <c r="F767" s="12">
        <v>14.7515</v>
      </c>
      <c r="G767" s="14">
        <v>0.87244808933868423</v>
      </c>
      <c r="H767" s="14">
        <v>0.6609822195782934</v>
      </c>
      <c r="I767" s="12">
        <v>0.9234</v>
      </c>
      <c r="J767" s="12">
        <v>8.2264999999999997</v>
      </c>
    </row>
    <row r="768" spans="1:10" x14ac:dyDescent="0.25">
      <c r="A768" s="11">
        <v>42039</v>
      </c>
      <c r="B768" s="12">
        <v>11.4375</v>
      </c>
      <c r="C768" s="12">
        <v>6.2472000000000003</v>
      </c>
      <c r="D768" s="13">
        <v>61.73</v>
      </c>
      <c r="E768" s="12">
        <v>117.58</v>
      </c>
      <c r="F768" s="12">
        <v>14.7935</v>
      </c>
      <c r="G768" s="14">
        <v>0.87581012436503769</v>
      </c>
      <c r="H768" s="14">
        <v>0.65750542441975146</v>
      </c>
      <c r="I768" s="12">
        <v>0.92379999999999995</v>
      </c>
      <c r="J768" s="12">
        <v>8.2527000000000008</v>
      </c>
    </row>
    <row r="769" spans="1:10" x14ac:dyDescent="0.25">
      <c r="A769" s="11">
        <v>42040</v>
      </c>
      <c r="B769" s="12">
        <v>11.2705</v>
      </c>
      <c r="C769" s="12">
        <v>6.2515999999999998</v>
      </c>
      <c r="D769" s="13">
        <v>61.73</v>
      </c>
      <c r="E769" s="12">
        <v>117.4</v>
      </c>
      <c r="F769" s="12">
        <v>14.747999999999999</v>
      </c>
      <c r="G769" s="14">
        <v>0.87473757872638214</v>
      </c>
      <c r="H769" s="14">
        <v>0.65389393840319099</v>
      </c>
      <c r="I769" s="12">
        <v>0.92479999999999996</v>
      </c>
      <c r="J769" s="12">
        <v>8.2521000000000004</v>
      </c>
    </row>
    <row r="770" spans="1:10" x14ac:dyDescent="0.25">
      <c r="A770" s="11">
        <v>42041</v>
      </c>
      <c r="B770" s="12">
        <v>11.500500000000001</v>
      </c>
      <c r="C770" s="12">
        <v>6.2416999999999998</v>
      </c>
      <c r="D770" s="13">
        <v>61.7</v>
      </c>
      <c r="E770" s="12">
        <v>119.16</v>
      </c>
      <c r="F770" s="12">
        <v>14.9175</v>
      </c>
      <c r="G770" s="14">
        <v>0.88261253309796994</v>
      </c>
      <c r="H770" s="14">
        <v>0.65586672788089462</v>
      </c>
      <c r="I770" s="12">
        <v>0.92279999999999995</v>
      </c>
      <c r="J770" s="12">
        <v>8.3890999999999991</v>
      </c>
    </row>
    <row r="771" spans="1:10" x14ac:dyDescent="0.25">
      <c r="A771" s="11">
        <v>42044</v>
      </c>
      <c r="B771" s="12">
        <v>11.593</v>
      </c>
      <c r="C771" s="12">
        <v>6.2466999999999997</v>
      </c>
      <c r="D771" s="13">
        <v>62.1</v>
      </c>
      <c r="E771" s="12">
        <v>118.7</v>
      </c>
      <c r="F771" s="12">
        <v>14.808999999999999</v>
      </c>
      <c r="G771" s="14">
        <v>0.88370448921880529</v>
      </c>
      <c r="H771" s="14">
        <v>0.65715975553657091</v>
      </c>
      <c r="I771" s="12">
        <v>0.92579999999999996</v>
      </c>
      <c r="J771" s="12">
        <v>8.3604000000000003</v>
      </c>
    </row>
    <row r="772" spans="1:10" x14ac:dyDescent="0.25">
      <c r="A772" s="11">
        <v>42045</v>
      </c>
      <c r="B772" s="12">
        <v>11.704000000000001</v>
      </c>
      <c r="C772" s="12">
        <v>6.2404999999999999</v>
      </c>
      <c r="D772" s="13">
        <v>62.33</v>
      </c>
      <c r="E772" s="12">
        <v>119.32</v>
      </c>
      <c r="F772" s="12">
        <v>14.952999999999999</v>
      </c>
      <c r="G772" s="14">
        <v>0.88370448921880529</v>
      </c>
      <c r="H772" s="14">
        <v>0.65565171780750076</v>
      </c>
      <c r="I772" s="12">
        <v>0.92630000000000001</v>
      </c>
      <c r="J772" s="12">
        <v>8.3312000000000008</v>
      </c>
    </row>
    <row r="773" spans="1:10" x14ac:dyDescent="0.25">
      <c r="A773" s="11">
        <v>42046</v>
      </c>
      <c r="B773" s="12">
        <v>11.8645</v>
      </c>
      <c r="C773" s="12">
        <v>6.2422000000000004</v>
      </c>
      <c r="D773" s="13">
        <v>62.41</v>
      </c>
      <c r="E773" s="12">
        <v>120.38</v>
      </c>
      <c r="F773" s="12">
        <v>15.102499999999999</v>
      </c>
      <c r="G773" s="14">
        <v>0.88495575221238942</v>
      </c>
      <c r="H773" s="14">
        <v>0.65651260504201681</v>
      </c>
      <c r="I773" s="12">
        <v>0.92879999999999996</v>
      </c>
      <c r="J773" s="12">
        <v>8.3890999999999991</v>
      </c>
    </row>
    <row r="774" spans="1:10" x14ac:dyDescent="0.25">
      <c r="A774" s="11">
        <v>42047</v>
      </c>
      <c r="B774" s="12">
        <v>11.692</v>
      </c>
      <c r="C774" s="12">
        <v>6.2439999999999998</v>
      </c>
      <c r="D774" s="13">
        <v>62.3</v>
      </c>
      <c r="E774" s="12">
        <v>118.72</v>
      </c>
      <c r="F774" s="12">
        <v>14.890499999999999</v>
      </c>
      <c r="G774" s="14">
        <v>0.87642418930762489</v>
      </c>
      <c r="H774" s="14">
        <v>0.65019505851755521</v>
      </c>
      <c r="I774" s="12">
        <v>0.92830000000000001</v>
      </c>
      <c r="J774" s="12">
        <v>8.4169</v>
      </c>
    </row>
    <row r="775" spans="1:10" x14ac:dyDescent="0.25">
      <c r="A775" s="11">
        <v>42048</v>
      </c>
      <c r="B775" s="12">
        <v>11.63</v>
      </c>
      <c r="C775" s="12">
        <v>6.2398999999999996</v>
      </c>
      <c r="D775" s="13">
        <v>62.04</v>
      </c>
      <c r="E775" s="12">
        <v>118.7</v>
      </c>
      <c r="F775" s="12">
        <v>14.872999999999999</v>
      </c>
      <c r="G775" s="14">
        <v>0.87657784011220197</v>
      </c>
      <c r="H775" s="14">
        <v>0.6496037417175522</v>
      </c>
      <c r="I775" s="12">
        <v>0.93079999999999996</v>
      </c>
      <c r="J775" s="12">
        <v>8.4039000000000001</v>
      </c>
    </row>
    <row r="776" spans="1:10" x14ac:dyDescent="0.25">
      <c r="A776" s="11">
        <v>42052</v>
      </c>
      <c r="B776" s="12">
        <v>11.631</v>
      </c>
      <c r="C776" s="12">
        <v>6.2545999999999999</v>
      </c>
      <c r="D776" s="13">
        <v>62.14</v>
      </c>
      <c r="E776" s="12">
        <v>118.99</v>
      </c>
      <c r="F776" s="12">
        <v>14.885</v>
      </c>
      <c r="G776" s="14">
        <v>0.87757788503729706</v>
      </c>
      <c r="H776" s="14">
        <v>0.65150824157925602</v>
      </c>
      <c r="I776" s="12">
        <v>0.93459999999999999</v>
      </c>
      <c r="J776" s="12">
        <v>8.3330000000000002</v>
      </c>
    </row>
    <row r="777" spans="1:10" x14ac:dyDescent="0.25">
      <c r="A777" s="11">
        <v>42053</v>
      </c>
      <c r="B777" s="12">
        <v>11.682</v>
      </c>
      <c r="C777" s="12">
        <v>6.2545999999999999</v>
      </c>
      <c r="D777" s="13">
        <v>62.25</v>
      </c>
      <c r="E777" s="12">
        <v>119.19</v>
      </c>
      <c r="F777" s="12">
        <v>14.961</v>
      </c>
      <c r="G777" s="14">
        <v>0.88167871627578898</v>
      </c>
      <c r="H777" s="14">
        <v>0.64808813998703829</v>
      </c>
      <c r="I777" s="12">
        <v>0.9446</v>
      </c>
      <c r="J777" s="12">
        <v>8.4149999999999991</v>
      </c>
    </row>
    <row r="778" spans="1:10" x14ac:dyDescent="0.25">
      <c r="A778" s="11">
        <v>42054</v>
      </c>
      <c r="B778" s="12">
        <v>11.6225</v>
      </c>
      <c r="C778" s="12">
        <v>6.2545999999999999</v>
      </c>
      <c r="D778" s="13">
        <v>62.08</v>
      </c>
      <c r="E778" s="12">
        <v>118.84</v>
      </c>
      <c r="F778" s="12">
        <v>14.936999999999999</v>
      </c>
      <c r="G778" s="14">
        <v>0.87780898876404501</v>
      </c>
      <c r="H778" s="14">
        <v>0.64720730049834962</v>
      </c>
      <c r="I778" s="12">
        <v>0.94720000000000004</v>
      </c>
      <c r="J778" s="12">
        <v>8.3966999999999992</v>
      </c>
    </row>
    <row r="779" spans="1:10" x14ac:dyDescent="0.25">
      <c r="A779" s="11">
        <v>42055</v>
      </c>
      <c r="B779" s="12">
        <v>11.622999999999999</v>
      </c>
      <c r="C779" s="12">
        <v>6.2545999999999999</v>
      </c>
      <c r="D779" s="13">
        <v>62.19</v>
      </c>
      <c r="E779" s="12">
        <v>118.68</v>
      </c>
      <c r="F779" s="12">
        <v>15.0625</v>
      </c>
      <c r="G779" s="14">
        <v>0.87935279634189234</v>
      </c>
      <c r="H779" s="14">
        <v>0.6499837504062399</v>
      </c>
      <c r="I779" s="12">
        <v>0.94189999999999996</v>
      </c>
      <c r="J779" s="12">
        <v>8.3782999999999994</v>
      </c>
    </row>
    <row r="780" spans="1:10" x14ac:dyDescent="0.25">
      <c r="A780" s="11">
        <v>42058</v>
      </c>
      <c r="B780" s="12">
        <v>11.625</v>
      </c>
      <c r="C780" s="12">
        <v>6.2545999999999999</v>
      </c>
      <c r="D780" s="13">
        <v>62.15</v>
      </c>
      <c r="E780" s="12">
        <v>118.88</v>
      </c>
      <c r="F780" s="12">
        <v>15.077999999999999</v>
      </c>
      <c r="G780" s="14">
        <v>0.88136788295434509</v>
      </c>
      <c r="H780" s="14">
        <v>0.64662140316844485</v>
      </c>
      <c r="I780" s="12">
        <v>0.94940000000000002</v>
      </c>
      <c r="J780" s="12">
        <v>8.4141999999999992</v>
      </c>
    </row>
    <row r="781" spans="1:10" x14ac:dyDescent="0.25">
      <c r="A781" s="11">
        <v>42059</v>
      </c>
      <c r="B781" s="12">
        <v>11.538500000000001</v>
      </c>
      <c r="C781" s="12">
        <v>6.2545999999999999</v>
      </c>
      <c r="D781" s="13">
        <v>62.07</v>
      </c>
      <c r="E781" s="12">
        <v>119.13</v>
      </c>
      <c r="F781" s="12">
        <v>14.9755</v>
      </c>
      <c r="G781" s="14">
        <v>0.88440788891836908</v>
      </c>
      <c r="H781" s="14">
        <v>0.64792017623428788</v>
      </c>
      <c r="I781" s="12">
        <v>0.9516</v>
      </c>
      <c r="J781" s="12">
        <v>8.4192999999999998</v>
      </c>
    </row>
    <row r="782" spans="1:10" x14ac:dyDescent="0.25">
      <c r="A782" s="11">
        <v>42060</v>
      </c>
      <c r="B782" s="12">
        <v>11.444000000000001</v>
      </c>
      <c r="C782" s="12">
        <v>6.2591000000000001</v>
      </c>
      <c r="D782" s="13">
        <v>61.84</v>
      </c>
      <c r="E782" s="12">
        <v>118.88</v>
      </c>
      <c r="F782" s="12">
        <v>14.919</v>
      </c>
      <c r="G782" s="14">
        <v>0.88004928275983452</v>
      </c>
      <c r="H782" s="14">
        <v>0.64520291631718174</v>
      </c>
      <c r="I782" s="12">
        <v>0.9496</v>
      </c>
      <c r="J782" s="12">
        <v>8.3040000000000003</v>
      </c>
    </row>
    <row r="783" spans="1:10" x14ac:dyDescent="0.25">
      <c r="A783" s="11">
        <v>42061</v>
      </c>
      <c r="B783" s="12">
        <v>11.5</v>
      </c>
      <c r="C783" s="12">
        <v>6.2584</v>
      </c>
      <c r="D783" s="13">
        <v>61.74</v>
      </c>
      <c r="E783" s="12">
        <v>119.36</v>
      </c>
      <c r="F783" s="12">
        <v>14.9465</v>
      </c>
      <c r="G783" s="14">
        <v>0.89190153407063866</v>
      </c>
      <c r="H783" s="14">
        <v>0.64834024896265563</v>
      </c>
      <c r="I783" s="12">
        <v>0.95399999999999996</v>
      </c>
      <c r="J783" s="12">
        <v>8.3893000000000004</v>
      </c>
    </row>
    <row r="784" spans="1:10" x14ac:dyDescent="0.25">
      <c r="A784" s="11">
        <v>42062</v>
      </c>
      <c r="B784" s="12">
        <v>11.686500000000001</v>
      </c>
      <c r="C784" s="12">
        <v>6.2694999999999999</v>
      </c>
      <c r="D784" s="13">
        <v>61.67</v>
      </c>
      <c r="E784" s="12">
        <v>119.72</v>
      </c>
      <c r="F784" s="12">
        <v>14.939</v>
      </c>
      <c r="G784" s="14">
        <v>0.89309636509779411</v>
      </c>
      <c r="H784" s="14">
        <v>0.64771034393419258</v>
      </c>
      <c r="I784" s="12">
        <v>0.95130000000000003</v>
      </c>
      <c r="J784" s="12">
        <v>8.3554999999999993</v>
      </c>
    </row>
    <row r="785" spans="1:10" x14ac:dyDescent="0.25">
      <c r="A785" s="11">
        <v>42065</v>
      </c>
      <c r="B785" s="12">
        <v>11.749000000000001</v>
      </c>
      <c r="C785" s="12">
        <v>6.2720000000000002</v>
      </c>
      <c r="D785" s="13">
        <v>61.87</v>
      </c>
      <c r="E785" s="12">
        <v>120.06</v>
      </c>
      <c r="F785" s="12">
        <v>14.9895</v>
      </c>
      <c r="G785" s="14">
        <v>0.89365504915102767</v>
      </c>
      <c r="H785" s="14">
        <v>0.65057575954719926</v>
      </c>
      <c r="I785" s="12">
        <v>0.95530000000000004</v>
      </c>
      <c r="J785" s="12">
        <v>8.3427000000000007</v>
      </c>
    </row>
    <row r="786" spans="1:10" x14ac:dyDescent="0.25">
      <c r="A786" s="11">
        <v>42066</v>
      </c>
      <c r="B786" s="12">
        <v>11.766</v>
      </c>
      <c r="C786" s="12">
        <v>6.2740999999999998</v>
      </c>
      <c r="D786" s="13">
        <v>61.76</v>
      </c>
      <c r="E786" s="12">
        <v>119.47</v>
      </c>
      <c r="F786" s="12">
        <v>14.935</v>
      </c>
      <c r="G786" s="14">
        <v>0.89190153407063866</v>
      </c>
      <c r="H786" s="14">
        <v>0.64973036189981159</v>
      </c>
      <c r="I786" s="12">
        <v>0.95899999999999996</v>
      </c>
      <c r="J786" s="12">
        <v>8.2612000000000005</v>
      </c>
    </row>
    <row r="787" spans="1:10" x14ac:dyDescent="0.25">
      <c r="A787" s="11">
        <v>42067</v>
      </c>
      <c r="B787" s="12">
        <v>11.823</v>
      </c>
      <c r="C787" s="12">
        <v>6.2701000000000002</v>
      </c>
      <c r="D787" s="13">
        <v>62.3</v>
      </c>
      <c r="E787" s="12">
        <v>119.76</v>
      </c>
      <c r="F787" s="12">
        <v>15.0825</v>
      </c>
      <c r="G787" s="14">
        <v>0.90334236675700097</v>
      </c>
      <c r="H787" s="14">
        <v>0.65505043888379411</v>
      </c>
      <c r="I787" s="12">
        <v>0.96399999999999997</v>
      </c>
      <c r="J787" s="12">
        <v>8.3539999999999992</v>
      </c>
    </row>
    <row r="788" spans="1:10" x14ac:dyDescent="0.25">
      <c r="A788" s="11">
        <v>42068</v>
      </c>
      <c r="B788" s="12">
        <v>11.814500000000001</v>
      </c>
      <c r="C788" s="12">
        <v>6.2657999999999996</v>
      </c>
      <c r="D788" s="13">
        <v>62.26</v>
      </c>
      <c r="E788" s="12">
        <v>120.22</v>
      </c>
      <c r="F788" s="12">
        <v>15.180999999999999</v>
      </c>
      <c r="G788" s="14">
        <v>0.90859531164819185</v>
      </c>
      <c r="H788" s="14">
        <v>0.65664193315385122</v>
      </c>
      <c r="I788" s="12">
        <v>0.97360000000000002</v>
      </c>
      <c r="J788" s="12">
        <v>8.3582999999999998</v>
      </c>
    </row>
    <row r="789" spans="1:10" x14ac:dyDescent="0.25">
      <c r="A789" s="11">
        <v>42069</v>
      </c>
      <c r="B789" s="12">
        <v>12.0555</v>
      </c>
      <c r="C789" s="12">
        <v>6.2619999999999996</v>
      </c>
      <c r="D789" s="13">
        <v>62.45</v>
      </c>
      <c r="E789" s="12">
        <v>120.93</v>
      </c>
      <c r="F789" s="12">
        <v>15.448</v>
      </c>
      <c r="G789" s="14">
        <v>0.92123445416858596</v>
      </c>
      <c r="H789" s="14">
        <v>0.66387837748124545</v>
      </c>
      <c r="I789" s="12">
        <v>0.98460000000000003</v>
      </c>
      <c r="J789" s="12">
        <v>8.4993999999999996</v>
      </c>
    </row>
    <row r="790" spans="1:10" x14ac:dyDescent="0.25">
      <c r="A790" s="11">
        <v>42072</v>
      </c>
      <c r="B790" s="12">
        <v>12.090999999999999</v>
      </c>
      <c r="C790" s="12">
        <v>6.2634999999999996</v>
      </c>
      <c r="D790" s="13">
        <v>62.67</v>
      </c>
      <c r="E790" s="12">
        <v>121.17</v>
      </c>
      <c r="F790" s="12">
        <v>15.4635</v>
      </c>
      <c r="G790" s="14">
        <v>0.9219988936013277</v>
      </c>
      <c r="H790" s="14">
        <v>0.66238325495131478</v>
      </c>
      <c r="I790" s="12">
        <v>0.98729999999999996</v>
      </c>
      <c r="J790" s="12">
        <v>8.4875000000000007</v>
      </c>
    </row>
    <row r="791" spans="1:10" x14ac:dyDescent="0.25">
      <c r="A791" s="11">
        <v>42073</v>
      </c>
      <c r="B791" s="12">
        <v>12.333500000000001</v>
      </c>
      <c r="C791" s="12">
        <v>6.2614999999999998</v>
      </c>
      <c r="D791" s="13">
        <v>62.71</v>
      </c>
      <c r="E791" s="12">
        <v>121.2</v>
      </c>
      <c r="F791" s="12">
        <v>15.5815</v>
      </c>
      <c r="G791" s="14">
        <v>0.93396843186700296</v>
      </c>
      <c r="H791" s="14">
        <v>0.66286623359406072</v>
      </c>
      <c r="I791" s="12">
        <v>0.99960000000000004</v>
      </c>
      <c r="J791" s="12">
        <v>8.5531000000000006</v>
      </c>
    </row>
    <row r="792" spans="1:10" x14ac:dyDescent="0.25">
      <c r="A792" s="11">
        <v>42074</v>
      </c>
      <c r="B792" s="12">
        <v>12.276</v>
      </c>
      <c r="C792" s="12">
        <v>6.2613000000000003</v>
      </c>
      <c r="D792" s="13">
        <v>62.76</v>
      </c>
      <c r="E792" s="12">
        <v>121.5</v>
      </c>
      <c r="F792" s="12">
        <v>15.461</v>
      </c>
      <c r="G792" s="14">
        <v>0.94553706505294999</v>
      </c>
      <c r="H792" s="14">
        <v>0.66912010705921721</v>
      </c>
      <c r="I792" s="12">
        <v>1.0074000000000001</v>
      </c>
      <c r="J792" s="12">
        <v>8.6257000000000001</v>
      </c>
    </row>
    <row r="793" spans="1:10" x14ac:dyDescent="0.25">
      <c r="A793" s="11">
        <v>42075</v>
      </c>
      <c r="B793" s="12">
        <v>12.262499999999999</v>
      </c>
      <c r="C793" s="12">
        <v>6.2614000000000001</v>
      </c>
      <c r="D793" s="13">
        <v>62.44</v>
      </c>
      <c r="E793" s="12">
        <v>121.28</v>
      </c>
      <c r="F793" s="12">
        <v>15.366</v>
      </c>
      <c r="G793" s="14">
        <v>0.94206311822892119</v>
      </c>
      <c r="H793" s="14">
        <v>0.67082578654323477</v>
      </c>
      <c r="I793" s="12">
        <v>1.0034000000000001</v>
      </c>
      <c r="J793" s="12">
        <v>8.61</v>
      </c>
    </row>
    <row r="794" spans="1:10" x14ac:dyDescent="0.25">
      <c r="A794" s="11">
        <v>42076</v>
      </c>
      <c r="B794" s="12">
        <v>12.4655</v>
      </c>
      <c r="C794" s="12">
        <v>6.2584999999999997</v>
      </c>
      <c r="D794" s="13">
        <v>63.06</v>
      </c>
      <c r="E794" s="12">
        <v>121.17</v>
      </c>
      <c r="F794" s="12">
        <v>15.4985</v>
      </c>
      <c r="G794" s="14">
        <v>0.9502090459901178</v>
      </c>
      <c r="H794" s="14">
        <v>0.67773636055574382</v>
      </c>
      <c r="I794" s="12">
        <v>1.0046999999999999</v>
      </c>
      <c r="J794" s="12">
        <v>8.6706000000000003</v>
      </c>
    </row>
    <row r="795" spans="1:10" x14ac:dyDescent="0.25">
      <c r="A795" s="11">
        <v>42079</v>
      </c>
      <c r="B795" s="12">
        <v>12.42</v>
      </c>
      <c r="C795" s="12">
        <v>6.2619999999999996</v>
      </c>
      <c r="D795" s="13">
        <v>62.8</v>
      </c>
      <c r="E795" s="12">
        <v>121.3</v>
      </c>
      <c r="F795" s="12">
        <v>15.422499999999999</v>
      </c>
      <c r="G795" s="14">
        <v>0.94562647754137108</v>
      </c>
      <c r="H795" s="14">
        <v>0.67567567567567566</v>
      </c>
      <c r="I795" s="12">
        <v>1.0074000000000001</v>
      </c>
      <c r="J795" s="12">
        <v>8.6341000000000001</v>
      </c>
    </row>
    <row r="796" spans="1:10" x14ac:dyDescent="0.25">
      <c r="A796" s="11">
        <v>42080</v>
      </c>
      <c r="B796" s="12">
        <v>12.387499999999999</v>
      </c>
      <c r="C796" s="12">
        <v>6.2489999999999997</v>
      </c>
      <c r="D796" s="13">
        <v>62.64</v>
      </c>
      <c r="E796" s="12">
        <v>121.28</v>
      </c>
      <c r="F796" s="12">
        <v>15.425000000000001</v>
      </c>
      <c r="G796" s="14">
        <v>0.94295143800094294</v>
      </c>
      <c r="H796" s="14">
        <v>0.67824199674443841</v>
      </c>
      <c r="I796" s="12">
        <v>1.004</v>
      </c>
      <c r="J796" s="12">
        <v>8.6722999999999999</v>
      </c>
    </row>
    <row r="797" spans="1:10" x14ac:dyDescent="0.25">
      <c r="A797" s="11">
        <v>42081</v>
      </c>
      <c r="B797" s="12">
        <v>12.326499999999999</v>
      </c>
      <c r="C797" s="12">
        <v>6.2289000000000003</v>
      </c>
      <c r="D797" s="13">
        <v>62.69</v>
      </c>
      <c r="E797" s="12">
        <v>120.92</v>
      </c>
      <c r="F797" s="12">
        <v>15.4285</v>
      </c>
      <c r="G797" s="14">
        <v>0.93958470356102597</v>
      </c>
      <c r="H797" s="14">
        <v>0.68092060465749693</v>
      </c>
      <c r="I797" s="12">
        <v>0.99519999999999997</v>
      </c>
      <c r="J797" s="12">
        <v>8.7505000000000006</v>
      </c>
    </row>
    <row r="798" spans="1:10" x14ac:dyDescent="0.25">
      <c r="A798" s="11">
        <v>42082</v>
      </c>
      <c r="B798" s="12">
        <v>12.3285</v>
      </c>
      <c r="C798" s="12">
        <v>6.1955</v>
      </c>
      <c r="D798" s="13">
        <v>62.56</v>
      </c>
      <c r="E798" s="12">
        <v>120.9</v>
      </c>
      <c r="F798" s="12">
        <v>15.3055</v>
      </c>
      <c r="G798" s="14">
        <v>0.94153092929102722</v>
      </c>
      <c r="H798" s="14">
        <v>0.67893271776766917</v>
      </c>
      <c r="I798" s="12">
        <v>0.99209999999999998</v>
      </c>
      <c r="J798" s="12">
        <v>8.6891999999999996</v>
      </c>
    </row>
    <row r="799" spans="1:10" x14ac:dyDescent="0.25">
      <c r="A799" s="11">
        <v>42083</v>
      </c>
      <c r="B799" s="12">
        <v>12.04</v>
      </c>
      <c r="C799" s="12">
        <v>6.2037000000000004</v>
      </c>
      <c r="D799" s="13">
        <v>62.47</v>
      </c>
      <c r="E799" s="12">
        <v>120.28</v>
      </c>
      <c r="F799" s="12">
        <v>15.05</v>
      </c>
      <c r="G799" s="14">
        <v>0.92661230541141593</v>
      </c>
      <c r="H799" s="14">
        <v>0.67010654694096361</v>
      </c>
      <c r="I799" s="12">
        <v>0.97660000000000002</v>
      </c>
      <c r="J799" s="12">
        <v>8.6442999999999994</v>
      </c>
    </row>
    <row r="800" spans="1:10" x14ac:dyDescent="0.25">
      <c r="A800" s="11">
        <v>42086</v>
      </c>
      <c r="B800" s="12">
        <v>11.903</v>
      </c>
      <c r="C800" s="12">
        <v>6.2134999999999998</v>
      </c>
      <c r="D800" s="13">
        <v>62.22</v>
      </c>
      <c r="E800" s="12">
        <v>119.74</v>
      </c>
      <c r="F800" s="12">
        <v>14.9565</v>
      </c>
      <c r="G800" s="14">
        <v>0.91508052708638365</v>
      </c>
      <c r="H800" s="14">
        <v>0.66952329941081945</v>
      </c>
      <c r="I800" s="12">
        <v>0.96679999999999999</v>
      </c>
      <c r="J800" s="12">
        <v>8.4981000000000009</v>
      </c>
    </row>
    <row r="801" spans="1:10" x14ac:dyDescent="0.25">
      <c r="A801" s="11">
        <v>42087</v>
      </c>
      <c r="B801" s="12">
        <v>11.836</v>
      </c>
      <c r="C801" s="12">
        <v>6.2046000000000001</v>
      </c>
      <c r="D801" s="13">
        <v>62.4</v>
      </c>
      <c r="E801" s="12">
        <v>119.9</v>
      </c>
      <c r="F801" s="12">
        <v>14.945</v>
      </c>
      <c r="G801" s="14">
        <v>0.91675834250091681</v>
      </c>
      <c r="H801" s="14">
        <v>0.67249495628782785</v>
      </c>
      <c r="I801" s="12">
        <v>0.95860000000000001</v>
      </c>
      <c r="J801" s="12">
        <v>8.5137</v>
      </c>
    </row>
    <row r="802" spans="1:10" x14ac:dyDescent="0.25">
      <c r="A802" s="11">
        <v>42088</v>
      </c>
      <c r="B802" s="12">
        <v>11.855</v>
      </c>
      <c r="C802" s="12">
        <v>6.2115999999999998</v>
      </c>
      <c r="D802" s="13">
        <v>62.35</v>
      </c>
      <c r="E802" s="12">
        <v>119.37</v>
      </c>
      <c r="F802" s="12">
        <v>14.933</v>
      </c>
      <c r="G802" s="14">
        <v>0.91024940833788459</v>
      </c>
      <c r="H802" s="14">
        <v>0.67046597385182705</v>
      </c>
      <c r="I802" s="12">
        <v>0.95740000000000003</v>
      </c>
      <c r="J802" s="12">
        <v>8.4697999999999993</v>
      </c>
    </row>
    <row r="803" spans="1:10" x14ac:dyDescent="0.25">
      <c r="A803" s="11">
        <v>42089</v>
      </c>
      <c r="B803" s="12">
        <v>11.922000000000001</v>
      </c>
      <c r="C803" s="12">
        <v>6.2103000000000002</v>
      </c>
      <c r="D803" s="13">
        <v>62.83</v>
      </c>
      <c r="E803" s="12">
        <v>119.01</v>
      </c>
      <c r="F803" s="12">
        <v>15.0855</v>
      </c>
      <c r="G803" s="14">
        <v>0.91583478340507363</v>
      </c>
      <c r="H803" s="14">
        <v>0.67367286445701968</v>
      </c>
      <c r="I803" s="12">
        <v>0.96140000000000003</v>
      </c>
      <c r="J803" s="12">
        <v>8.5548000000000002</v>
      </c>
    </row>
    <row r="804" spans="1:10" x14ac:dyDescent="0.25">
      <c r="A804" s="11">
        <v>42090</v>
      </c>
      <c r="B804" s="12">
        <v>12.015499999999999</v>
      </c>
      <c r="C804" s="12">
        <v>6.2145000000000001</v>
      </c>
      <c r="D804" s="13">
        <v>62.5</v>
      </c>
      <c r="E804" s="12">
        <v>119.15</v>
      </c>
      <c r="F804" s="12">
        <v>15.172000000000001</v>
      </c>
      <c r="G804" s="14">
        <v>0.91818933063997799</v>
      </c>
      <c r="H804" s="14">
        <v>0.67213335125688933</v>
      </c>
      <c r="I804" s="12">
        <v>0.95860000000000001</v>
      </c>
      <c r="J804" s="12">
        <v>8.5763999999999996</v>
      </c>
    </row>
    <row r="805" spans="1:10" x14ac:dyDescent="0.25">
      <c r="A805" s="11">
        <v>42093</v>
      </c>
      <c r="B805" s="12">
        <v>12.1355</v>
      </c>
      <c r="C805" s="12">
        <v>6.2065000000000001</v>
      </c>
      <c r="D805" s="13">
        <v>62.52</v>
      </c>
      <c r="E805" s="12">
        <v>120.11</v>
      </c>
      <c r="F805" s="12">
        <v>15.249000000000001</v>
      </c>
      <c r="G805" s="14">
        <v>0.92438528378628204</v>
      </c>
      <c r="H805" s="14">
        <v>0.67604110329908051</v>
      </c>
      <c r="I805" s="12">
        <v>0.96779999999999999</v>
      </c>
      <c r="J805" s="12">
        <v>8.5928000000000004</v>
      </c>
    </row>
    <row r="806" spans="1:10" x14ac:dyDescent="0.25">
      <c r="A806" s="11">
        <v>42094</v>
      </c>
      <c r="B806" s="12">
        <v>12.138500000000001</v>
      </c>
      <c r="C806" s="12">
        <v>6.1989999999999998</v>
      </c>
      <c r="D806" s="13">
        <v>62.31</v>
      </c>
      <c r="E806" s="12">
        <v>119.96</v>
      </c>
      <c r="F806" s="12">
        <v>15.244999999999999</v>
      </c>
      <c r="G806" s="14">
        <v>0.93101201005492962</v>
      </c>
      <c r="H806" s="14">
        <v>0.67340067340067333</v>
      </c>
      <c r="I806" s="12">
        <v>0.97119999999999995</v>
      </c>
      <c r="J806" s="12">
        <v>8.6267999999999994</v>
      </c>
    </row>
    <row r="807" spans="1:10" x14ac:dyDescent="0.25">
      <c r="A807" s="11">
        <v>42095</v>
      </c>
      <c r="B807" s="12">
        <v>11.961</v>
      </c>
      <c r="C807" s="12">
        <v>6.1976000000000004</v>
      </c>
      <c r="D807" s="13">
        <v>62.14</v>
      </c>
      <c r="E807" s="12">
        <v>119.62</v>
      </c>
      <c r="F807" s="12">
        <v>15.113</v>
      </c>
      <c r="G807" s="14">
        <v>0.92867756315007433</v>
      </c>
      <c r="H807" s="14">
        <v>0.67462726843419019</v>
      </c>
      <c r="I807" s="12">
        <v>0.96709999999999996</v>
      </c>
      <c r="J807" s="12">
        <v>8.6475000000000009</v>
      </c>
    </row>
    <row r="808" spans="1:10" x14ac:dyDescent="0.25">
      <c r="A808" s="11">
        <v>42096</v>
      </c>
      <c r="B808" s="12">
        <v>11.973000000000001</v>
      </c>
      <c r="C808" s="12">
        <v>6.1967999999999996</v>
      </c>
      <c r="D808" s="13">
        <v>62.13</v>
      </c>
      <c r="E808" s="12">
        <v>119.74</v>
      </c>
      <c r="F808" s="12">
        <v>15.063499999999999</v>
      </c>
      <c r="G808" s="14">
        <v>0.91962479308442158</v>
      </c>
      <c r="H808" s="14">
        <v>0.67376364371378517</v>
      </c>
      <c r="I808" s="12">
        <v>0.95779999999999998</v>
      </c>
      <c r="J808" s="12">
        <v>8.6348000000000003</v>
      </c>
    </row>
    <row r="809" spans="1:10" x14ac:dyDescent="0.25">
      <c r="A809" s="11">
        <v>42097</v>
      </c>
      <c r="B809" s="12">
        <v>11.7765</v>
      </c>
      <c r="C809" s="12">
        <v>6.1929999999999996</v>
      </c>
      <c r="D809" s="13">
        <v>61.99</v>
      </c>
      <c r="E809" s="12">
        <v>118.96</v>
      </c>
      <c r="F809" s="12">
        <v>14.8025</v>
      </c>
      <c r="G809" s="14">
        <v>0.90991810737033674</v>
      </c>
      <c r="H809" s="14">
        <v>0.67042102440332529</v>
      </c>
      <c r="I809" s="12">
        <v>0.95040000000000002</v>
      </c>
      <c r="J809" s="12">
        <v>8.5341000000000005</v>
      </c>
    </row>
    <row r="810" spans="1:10" x14ac:dyDescent="0.25">
      <c r="A810" s="11">
        <v>42100</v>
      </c>
      <c r="B810" s="12">
        <v>11.734</v>
      </c>
      <c r="C810" s="12">
        <v>6.1929999999999996</v>
      </c>
      <c r="D810" s="13">
        <v>62.16</v>
      </c>
      <c r="E810" s="12">
        <v>119.05</v>
      </c>
      <c r="F810" s="12">
        <v>14.8225</v>
      </c>
      <c r="G810" s="14">
        <v>0.90843023255813948</v>
      </c>
      <c r="H810" s="14">
        <v>0.66849388328096793</v>
      </c>
      <c r="I810" s="12">
        <v>0.95240000000000002</v>
      </c>
      <c r="J810" s="12">
        <v>8.5030000000000001</v>
      </c>
    </row>
    <row r="811" spans="1:10" x14ac:dyDescent="0.25">
      <c r="A811" s="11">
        <v>42101</v>
      </c>
      <c r="B811" s="12">
        <v>11.8575</v>
      </c>
      <c r="C811" s="12">
        <v>6.1955</v>
      </c>
      <c r="D811" s="13">
        <v>62.23</v>
      </c>
      <c r="E811" s="12">
        <v>120.36</v>
      </c>
      <c r="F811" s="12">
        <v>14.92</v>
      </c>
      <c r="G811" s="14">
        <v>0.92165898617511521</v>
      </c>
      <c r="H811" s="14">
        <v>0.67308339503264458</v>
      </c>
      <c r="I811" s="12">
        <v>0.96399999999999997</v>
      </c>
      <c r="J811" s="12">
        <v>8.6507000000000005</v>
      </c>
    </row>
    <row r="812" spans="1:10" x14ac:dyDescent="0.25">
      <c r="A812" s="11">
        <v>42102</v>
      </c>
      <c r="B812" s="12">
        <v>11.814500000000001</v>
      </c>
      <c r="C812" s="12">
        <v>6.202</v>
      </c>
      <c r="D812" s="13">
        <v>62.22</v>
      </c>
      <c r="E812" s="12">
        <v>119.96</v>
      </c>
      <c r="F812" s="12">
        <v>14.906499999999999</v>
      </c>
      <c r="G812" s="14">
        <v>0.92438528378628204</v>
      </c>
      <c r="H812" s="14">
        <v>0.67006164567140181</v>
      </c>
      <c r="I812" s="12">
        <v>0.96340000000000003</v>
      </c>
      <c r="J812" s="12">
        <v>8.6488999999999994</v>
      </c>
    </row>
    <row r="813" spans="1:10" x14ac:dyDescent="0.25">
      <c r="A813" s="11">
        <v>42103</v>
      </c>
      <c r="B813" s="12">
        <v>11.904</v>
      </c>
      <c r="C813" s="12">
        <v>6.2050000000000001</v>
      </c>
      <c r="D813" s="13">
        <v>62.18</v>
      </c>
      <c r="E813" s="12">
        <v>120.32</v>
      </c>
      <c r="F813" s="12">
        <v>15.055</v>
      </c>
      <c r="G813" s="14">
        <v>0.93711929528629001</v>
      </c>
      <c r="H813" s="14">
        <v>0.67847208087387201</v>
      </c>
      <c r="I813" s="12">
        <v>0.97540000000000004</v>
      </c>
      <c r="J813" s="12">
        <v>8.7517999999999994</v>
      </c>
    </row>
    <row r="814" spans="1:10" x14ac:dyDescent="0.25">
      <c r="A814" s="11">
        <v>42104</v>
      </c>
      <c r="B814" s="12">
        <v>11.993499999999999</v>
      </c>
      <c r="C814" s="12">
        <v>6.2081999999999997</v>
      </c>
      <c r="D814" s="13">
        <v>62.21</v>
      </c>
      <c r="E814" s="12">
        <v>120.29</v>
      </c>
      <c r="F814" s="12">
        <v>15.167</v>
      </c>
      <c r="G814" s="14">
        <v>0.94357425929420635</v>
      </c>
      <c r="H814" s="14">
        <v>0.68268705625341342</v>
      </c>
      <c r="I814" s="12">
        <v>0.98070000000000002</v>
      </c>
      <c r="J814" s="12">
        <v>8.8179999999999996</v>
      </c>
    </row>
    <row r="815" spans="1:10" x14ac:dyDescent="0.25">
      <c r="A815" s="11">
        <v>42107</v>
      </c>
      <c r="B815" s="12">
        <v>12.109500000000001</v>
      </c>
      <c r="C815" s="12">
        <v>6.2152000000000003</v>
      </c>
      <c r="D815" s="13">
        <v>62.38</v>
      </c>
      <c r="E815" s="12">
        <v>120.32</v>
      </c>
      <c r="F815" s="12">
        <v>15.311</v>
      </c>
      <c r="G815" s="14">
        <v>0.945000945000945</v>
      </c>
      <c r="H815" s="14">
        <v>0.68222131259380547</v>
      </c>
      <c r="I815" s="12">
        <v>0.97799999999999998</v>
      </c>
      <c r="J815" s="12">
        <v>8.8155999999999999</v>
      </c>
    </row>
    <row r="816" spans="1:10" x14ac:dyDescent="0.25">
      <c r="A816" s="11">
        <v>42108</v>
      </c>
      <c r="B816" s="12">
        <v>11.994</v>
      </c>
      <c r="C816" s="12">
        <v>6.2112999999999996</v>
      </c>
      <c r="D816" s="13">
        <v>62.25</v>
      </c>
      <c r="E816" s="12">
        <v>119.26</v>
      </c>
      <c r="F816" s="12">
        <v>15.2135</v>
      </c>
      <c r="G816" s="14">
        <v>0.93703148425787108</v>
      </c>
      <c r="H816" s="14">
        <v>0.67613252197430695</v>
      </c>
      <c r="I816" s="12">
        <v>0.97119999999999995</v>
      </c>
      <c r="J816" s="12">
        <v>8.7452000000000005</v>
      </c>
    </row>
    <row r="817" spans="1:10" x14ac:dyDescent="0.25">
      <c r="A817" s="11">
        <v>42109</v>
      </c>
      <c r="B817" s="12">
        <v>12.172000000000001</v>
      </c>
      <c r="C817" s="12">
        <v>6.2037000000000004</v>
      </c>
      <c r="D817" s="13">
        <v>62.34</v>
      </c>
      <c r="E817" s="12">
        <v>119.23</v>
      </c>
      <c r="F817" s="12">
        <v>15.361000000000001</v>
      </c>
      <c r="G817" s="14">
        <v>0.94375235938089841</v>
      </c>
      <c r="H817" s="14">
        <v>0.67649844405357873</v>
      </c>
      <c r="I817" s="12">
        <v>0.97209999999999996</v>
      </c>
      <c r="J817" s="12">
        <v>8.7929999999999993</v>
      </c>
    </row>
    <row r="818" spans="1:10" x14ac:dyDescent="0.25">
      <c r="A818" s="11">
        <v>42110</v>
      </c>
      <c r="B818" s="12">
        <v>11.965</v>
      </c>
      <c r="C818" s="12">
        <v>6.1947000000000001</v>
      </c>
      <c r="D818" s="13">
        <v>62.28</v>
      </c>
      <c r="E818" s="12">
        <v>119.18</v>
      </c>
      <c r="F818" s="12">
        <v>15.215999999999999</v>
      </c>
      <c r="G818" s="14">
        <v>0.93092533978774894</v>
      </c>
      <c r="H818" s="14">
        <v>0.67010654694096361</v>
      </c>
      <c r="I818" s="12">
        <v>0.95840000000000003</v>
      </c>
      <c r="J818" s="12">
        <v>8.5960000000000001</v>
      </c>
    </row>
    <row r="819" spans="1:10" x14ac:dyDescent="0.25">
      <c r="A819" s="11">
        <v>42111</v>
      </c>
      <c r="B819" s="12">
        <v>12.067</v>
      </c>
      <c r="C819" s="12">
        <v>6.1976000000000004</v>
      </c>
      <c r="D819" s="13">
        <v>62.48</v>
      </c>
      <c r="E819" s="12">
        <v>119.02</v>
      </c>
      <c r="F819" s="12">
        <v>15.319000000000001</v>
      </c>
      <c r="G819" s="14">
        <v>0.92764378478664189</v>
      </c>
      <c r="H819" s="14">
        <v>0.66925445054209609</v>
      </c>
      <c r="I819" s="12">
        <v>0.95279999999999998</v>
      </c>
      <c r="J819" s="12">
        <v>8.6481999999999992</v>
      </c>
    </row>
    <row r="820" spans="1:10" x14ac:dyDescent="0.25">
      <c r="A820" s="11">
        <v>42114</v>
      </c>
      <c r="B820" s="12">
        <v>12.0945</v>
      </c>
      <c r="C820" s="12">
        <v>6.2013999999999996</v>
      </c>
      <c r="D820" s="13">
        <v>63.07</v>
      </c>
      <c r="E820" s="12">
        <v>119.27</v>
      </c>
      <c r="F820" s="12">
        <v>15.394</v>
      </c>
      <c r="G820" s="14">
        <v>0.92910898448387991</v>
      </c>
      <c r="H820" s="14">
        <v>0.67055589083350098</v>
      </c>
      <c r="I820" s="12">
        <v>0.95430000000000004</v>
      </c>
      <c r="J820" s="12">
        <v>8.6700999999999997</v>
      </c>
    </row>
    <row r="821" spans="1:10" x14ac:dyDescent="0.25">
      <c r="A821" s="11">
        <v>42115</v>
      </c>
      <c r="B821" s="12">
        <v>12.112</v>
      </c>
      <c r="C821" s="12">
        <v>6.2009999999999996</v>
      </c>
      <c r="D821" s="13">
        <v>62.92</v>
      </c>
      <c r="E821" s="12">
        <v>119.45</v>
      </c>
      <c r="F821" s="12">
        <v>15.381</v>
      </c>
      <c r="G821" s="14">
        <v>0.92954080684142026</v>
      </c>
      <c r="H821" s="14">
        <v>0.66916488222698078</v>
      </c>
      <c r="I821" s="12">
        <v>0.95279999999999998</v>
      </c>
      <c r="J821" s="12">
        <v>8.6279000000000003</v>
      </c>
    </row>
    <row r="822" spans="1:10" x14ac:dyDescent="0.25">
      <c r="A822" s="11">
        <v>42116</v>
      </c>
      <c r="B822" s="12">
        <v>12.205</v>
      </c>
      <c r="C822" s="12">
        <v>6.1927000000000003</v>
      </c>
      <c r="D822" s="13">
        <v>62.96</v>
      </c>
      <c r="E822" s="12">
        <v>119.9</v>
      </c>
      <c r="F822" s="12">
        <v>15.4275</v>
      </c>
      <c r="G822" s="14">
        <v>0.93205331344952935</v>
      </c>
      <c r="H822" s="14">
        <v>0.66546882278565256</v>
      </c>
      <c r="I822" s="12">
        <v>0.96619999999999995</v>
      </c>
      <c r="J822" s="12">
        <v>8.7232000000000003</v>
      </c>
    </row>
    <row r="823" spans="1:10" x14ac:dyDescent="0.25">
      <c r="A823" s="11">
        <v>42117</v>
      </c>
      <c r="B823" s="12">
        <v>12.18</v>
      </c>
      <c r="C823" s="12">
        <v>6.1974999999999998</v>
      </c>
      <c r="D823" s="13">
        <v>63.27</v>
      </c>
      <c r="E823" s="12">
        <v>119.69</v>
      </c>
      <c r="F823" s="12">
        <v>15.330500000000001</v>
      </c>
      <c r="G823" s="14">
        <v>0.9256687957048968</v>
      </c>
      <c r="H823" s="14">
        <v>0.66458430251877454</v>
      </c>
      <c r="I823" s="12">
        <v>0.95499999999999996</v>
      </c>
      <c r="J823" s="12">
        <v>8.65</v>
      </c>
    </row>
    <row r="824" spans="1:10" x14ac:dyDescent="0.25">
      <c r="A824" s="11">
        <v>42118</v>
      </c>
      <c r="B824" s="12">
        <v>12.105499999999999</v>
      </c>
      <c r="C824" s="12">
        <v>6.1929999999999996</v>
      </c>
      <c r="D824" s="13">
        <v>63.55</v>
      </c>
      <c r="E824" s="12">
        <v>118.98</v>
      </c>
      <c r="F824" s="12">
        <v>15.3825</v>
      </c>
      <c r="G824" s="14">
        <v>0.91945568223611629</v>
      </c>
      <c r="H824" s="14">
        <v>0.65893516078017922</v>
      </c>
      <c r="I824" s="12">
        <v>0.95330000000000004</v>
      </c>
      <c r="J824" s="12">
        <v>8.6310000000000002</v>
      </c>
    </row>
    <row r="825" spans="1:10" x14ac:dyDescent="0.25">
      <c r="A825" s="11">
        <v>42121</v>
      </c>
      <c r="B825" s="12">
        <v>11.9785</v>
      </c>
      <c r="C825" s="12">
        <v>6.2184999999999997</v>
      </c>
      <c r="D825" s="13">
        <v>63.34</v>
      </c>
      <c r="E825" s="12">
        <v>119.12</v>
      </c>
      <c r="F825" s="12">
        <v>15.317500000000001</v>
      </c>
      <c r="G825" s="14">
        <v>0.91810503121557108</v>
      </c>
      <c r="H825" s="14">
        <v>0.6563833278634722</v>
      </c>
      <c r="I825" s="12">
        <v>0.95340000000000003</v>
      </c>
      <c r="J825" s="12">
        <v>8.6007999999999996</v>
      </c>
    </row>
    <row r="826" spans="1:10" x14ac:dyDescent="0.25">
      <c r="A826" s="11">
        <v>42122</v>
      </c>
      <c r="B826" s="12">
        <v>11.81</v>
      </c>
      <c r="C826" s="12">
        <v>6.2035</v>
      </c>
      <c r="D826" s="13">
        <v>63.05</v>
      </c>
      <c r="E826" s="12">
        <v>118.8</v>
      </c>
      <c r="F826" s="12">
        <v>15.218500000000001</v>
      </c>
      <c r="G826" s="14">
        <v>0.91082976591675002</v>
      </c>
      <c r="H826" s="14">
        <v>0.6524008350730689</v>
      </c>
      <c r="I826" s="12">
        <v>0.95379999999999998</v>
      </c>
      <c r="J826" s="12">
        <v>8.5333000000000006</v>
      </c>
    </row>
    <row r="827" spans="1:10" x14ac:dyDescent="0.25">
      <c r="A827" s="11">
        <v>42123</v>
      </c>
      <c r="B827" s="12">
        <v>11.718500000000001</v>
      </c>
      <c r="C827" s="12">
        <v>6.1989000000000001</v>
      </c>
      <c r="D827" s="13">
        <v>63.38</v>
      </c>
      <c r="E827" s="12">
        <v>118.83</v>
      </c>
      <c r="F827" s="12">
        <v>15.167999999999999</v>
      </c>
      <c r="G827" s="14">
        <v>0.89493466976910685</v>
      </c>
      <c r="H827" s="14">
        <v>0.64578624475298674</v>
      </c>
      <c r="I827" s="12">
        <v>0.93579999999999997</v>
      </c>
      <c r="J827" s="12">
        <v>8.3051999999999992</v>
      </c>
    </row>
    <row r="828" spans="1:10" x14ac:dyDescent="0.25">
      <c r="A828" s="11">
        <v>42124</v>
      </c>
      <c r="B828" s="12">
        <v>11.935499999999999</v>
      </c>
      <c r="C828" s="12">
        <v>6.2018000000000004</v>
      </c>
      <c r="D828" s="13">
        <v>63.58</v>
      </c>
      <c r="E828" s="12">
        <v>119.86</v>
      </c>
      <c r="F828" s="12">
        <v>15.3855</v>
      </c>
      <c r="G828" s="14">
        <v>0.89589679268948208</v>
      </c>
      <c r="H828" s="14">
        <v>0.6524008350730689</v>
      </c>
      <c r="I828" s="12">
        <v>0.94099999999999995</v>
      </c>
      <c r="J828" s="12">
        <v>8.3778000000000006</v>
      </c>
    </row>
    <row r="829" spans="1:10" x14ac:dyDescent="0.25">
      <c r="A829" s="11">
        <v>42125</v>
      </c>
      <c r="B829" s="12">
        <v>12.065</v>
      </c>
      <c r="C829" s="12">
        <v>6.2018000000000004</v>
      </c>
      <c r="D829" s="13">
        <v>63.63</v>
      </c>
      <c r="E829" s="12">
        <v>120.21</v>
      </c>
      <c r="F829" s="12">
        <v>15.565</v>
      </c>
      <c r="G829" s="14">
        <v>0.89333571556190816</v>
      </c>
      <c r="H829" s="14">
        <v>0.66063288630508021</v>
      </c>
      <c r="I829" s="12">
        <v>0.93400000000000005</v>
      </c>
      <c r="J829" s="12">
        <v>8.3931000000000004</v>
      </c>
    </row>
    <row r="830" spans="1:10" x14ac:dyDescent="0.25">
      <c r="A830" s="11">
        <v>42128</v>
      </c>
      <c r="B830" s="12">
        <v>12.045500000000001</v>
      </c>
      <c r="C830" s="12">
        <v>6.2084999999999999</v>
      </c>
      <c r="D830" s="13">
        <v>63.64</v>
      </c>
      <c r="E830" s="12">
        <v>120.25</v>
      </c>
      <c r="F830" s="12">
        <v>15.512</v>
      </c>
      <c r="G830" s="14">
        <v>0.89726334679228348</v>
      </c>
      <c r="H830" s="14">
        <v>0.66146315650218279</v>
      </c>
      <c r="I830" s="12">
        <v>0.93569999999999998</v>
      </c>
      <c r="J830" s="12">
        <v>8.3676999999999992</v>
      </c>
    </row>
    <row r="831" spans="1:10" x14ac:dyDescent="0.25">
      <c r="A831" s="11">
        <v>42129</v>
      </c>
      <c r="B831" s="12">
        <v>12.004</v>
      </c>
      <c r="C831" s="12">
        <v>6.2058</v>
      </c>
      <c r="D831" s="13">
        <v>63.31</v>
      </c>
      <c r="E831" s="12">
        <v>119.87</v>
      </c>
      <c r="F831" s="12">
        <v>15.340999999999999</v>
      </c>
      <c r="G831" s="14">
        <v>0.89493466976910685</v>
      </c>
      <c r="H831" s="14">
        <v>0.65884833311371716</v>
      </c>
      <c r="I831" s="12">
        <v>0.92620000000000002</v>
      </c>
      <c r="J831" s="12">
        <v>8.3671000000000006</v>
      </c>
    </row>
    <row r="832" spans="1:10" x14ac:dyDescent="0.25">
      <c r="A832" s="11">
        <v>42130</v>
      </c>
      <c r="B832" s="12">
        <v>11.977499999999999</v>
      </c>
      <c r="C832" s="12">
        <v>6.2000999999999999</v>
      </c>
      <c r="D832" s="13">
        <v>63.57</v>
      </c>
      <c r="E832" s="12">
        <v>119.42</v>
      </c>
      <c r="F832" s="12">
        <v>15.294499999999999</v>
      </c>
      <c r="G832" s="14">
        <v>0.88144557073600704</v>
      </c>
      <c r="H832" s="14">
        <v>0.65599580162686955</v>
      </c>
      <c r="I832" s="12">
        <v>0.91500000000000004</v>
      </c>
      <c r="J832" s="12">
        <v>8.2187999999999999</v>
      </c>
    </row>
    <row r="833" spans="1:10" x14ac:dyDescent="0.25">
      <c r="A833" s="11">
        <v>42131</v>
      </c>
      <c r="B833" s="12">
        <v>12.0405</v>
      </c>
      <c r="C833" s="12">
        <v>6.2062999999999997</v>
      </c>
      <c r="D833" s="13">
        <v>64.08</v>
      </c>
      <c r="E833" s="12">
        <v>119.74</v>
      </c>
      <c r="F833" s="12">
        <v>15.3325</v>
      </c>
      <c r="G833" s="14">
        <v>0.88628910750686862</v>
      </c>
      <c r="H833" s="14">
        <v>0.65690074229783879</v>
      </c>
      <c r="I833" s="12">
        <v>0.91959999999999997</v>
      </c>
      <c r="J833" s="12">
        <v>8.2680000000000007</v>
      </c>
    </row>
    <row r="834" spans="1:10" x14ac:dyDescent="0.25">
      <c r="A834" s="11">
        <v>42132</v>
      </c>
      <c r="B834" s="12">
        <v>11.9215</v>
      </c>
      <c r="C834" s="12">
        <v>6.2084000000000001</v>
      </c>
      <c r="D834" s="13">
        <v>63.73</v>
      </c>
      <c r="E834" s="12">
        <v>119.78</v>
      </c>
      <c r="F834" s="12">
        <v>15.121</v>
      </c>
      <c r="G834" s="14">
        <v>0.88960056934436427</v>
      </c>
      <c r="H834" s="14">
        <v>0.64703979294726621</v>
      </c>
      <c r="I834" s="12">
        <v>0.9274</v>
      </c>
      <c r="J834" s="12">
        <v>8.2105999999999995</v>
      </c>
    </row>
    <row r="835" spans="1:10" x14ac:dyDescent="0.25">
      <c r="A835" s="11">
        <v>42135</v>
      </c>
      <c r="B835" s="12">
        <v>12.082000000000001</v>
      </c>
      <c r="C835" s="12">
        <v>6.2085999999999997</v>
      </c>
      <c r="D835" s="13">
        <v>63.96</v>
      </c>
      <c r="E835" s="12">
        <v>120.05</v>
      </c>
      <c r="F835" s="12">
        <v>15.285500000000001</v>
      </c>
      <c r="G835" s="14">
        <v>0.89750493627714945</v>
      </c>
      <c r="H835" s="14">
        <v>0.64131340986340024</v>
      </c>
      <c r="I835" s="12">
        <v>0.93440000000000001</v>
      </c>
      <c r="J835" s="12">
        <v>8.2949999999999999</v>
      </c>
    </row>
    <row r="836" spans="1:10" x14ac:dyDescent="0.25">
      <c r="A836" s="11">
        <v>42136</v>
      </c>
      <c r="B836" s="12">
        <v>12.042999999999999</v>
      </c>
      <c r="C836" s="12">
        <v>6.2085999999999997</v>
      </c>
      <c r="D836" s="13">
        <v>64.19</v>
      </c>
      <c r="E836" s="12">
        <v>119.8</v>
      </c>
      <c r="F836" s="12">
        <v>15.298</v>
      </c>
      <c r="G836" s="14">
        <v>0.88967971530249101</v>
      </c>
      <c r="H836" s="14">
        <v>0.63755180108383802</v>
      </c>
      <c r="I836" s="12">
        <v>0.92659999999999998</v>
      </c>
      <c r="J836" s="12">
        <v>8.3021999999999991</v>
      </c>
    </row>
    <row r="837" spans="1:10" x14ac:dyDescent="0.25">
      <c r="A837" s="11">
        <v>42137</v>
      </c>
      <c r="B837" s="12">
        <v>11.875999999999999</v>
      </c>
      <c r="C837" s="12">
        <v>6.2042999999999999</v>
      </c>
      <c r="D837" s="13">
        <v>63.88</v>
      </c>
      <c r="E837" s="12">
        <v>119.09</v>
      </c>
      <c r="F837" s="12">
        <v>15.2385</v>
      </c>
      <c r="G837" s="14">
        <v>0.87935279634189234</v>
      </c>
      <c r="H837" s="14">
        <v>0.63500127000254003</v>
      </c>
      <c r="I837" s="12">
        <v>0.91620000000000001</v>
      </c>
      <c r="J837" s="12">
        <v>8.2085000000000008</v>
      </c>
    </row>
    <row r="838" spans="1:10" x14ac:dyDescent="0.25">
      <c r="A838" s="11">
        <v>42138</v>
      </c>
      <c r="B838" s="12">
        <v>11.821999999999999</v>
      </c>
      <c r="C838" s="12">
        <v>6.2012999999999998</v>
      </c>
      <c r="D838" s="13">
        <v>63.47</v>
      </c>
      <c r="E838" s="12">
        <v>119.2</v>
      </c>
      <c r="F838" s="12">
        <v>15.116</v>
      </c>
      <c r="G838" s="14">
        <v>0.8796622097114708</v>
      </c>
      <c r="H838" s="14">
        <v>0.63427629075225167</v>
      </c>
      <c r="I838" s="12">
        <v>0.91459999999999997</v>
      </c>
      <c r="J838" s="12">
        <v>8.2530999999999999</v>
      </c>
    </row>
    <row r="839" spans="1:10" x14ac:dyDescent="0.25">
      <c r="A839" s="11">
        <v>42139</v>
      </c>
      <c r="B839" s="12">
        <v>11.7645</v>
      </c>
      <c r="C839" s="12">
        <v>6.2050999999999998</v>
      </c>
      <c r="D839" s="13">
        <v>63.36</v>
      </c>
      <c r="E839" s="12">
        <v>119.36</v>
      </c>
      <c r="F839" s="12">
        <v>14.997</v>
      </c>
      <c r="G839" s="14">
        <v>0.87504375218760932</v>
      </c>
      <c r="H839" s="14">
        <v>0.63403499873193003</v>
      </c>
      <c r="I839" s="12">
        <v>0.91739999999999999</v>
      </c>
      <c r="J839" s="12">
        <v>8.2173999999999996</v>
      </c>
    </row>
    <row r="840" spans="1:10" x14ac:dyDescent="0.25">
      <c r="A840" s="11">
        <v>42142</v>
      </c>
      <c r="B840" s="12">
        <v>11.852</v>
      </c>
      <c r="C840" s="12">
        <v>6.2041000000000004</v>
      </c>
      <c r="D840" s="13">
        <v>63.66</v>
      </c>
      <c r="E840" s="12">
        <v>119.82</v>
      </c>
      <c r="F840" s="12">
        <v>15.128</v>
      </c>
      <c r="G840" s="14">
        <v>0.88074687334859969</v>
      </c>
      <c r="H840" s="14">
        <v>0.63779577779195096</v>
      </c>
      <c r="I840" s="12">
        <v>0.92300000000000004</v>
      </c>
      <c r="J840" s="12">
        <v>8.2200000000000006</v>
      </c>
    </row>
    <row r="841" spans="1:10" x14ac:dyDescent="0.25">
      <c r="A841" s="11">
        <v>42143</v>
      </c>
      <c r="B841" s="12">
        <v>11.913</v>
      </c>
      <c r="C841" s="12">
        <v>6.2064000000000004</v>
      </c>
      <c r="D841" s="13">
        <v>63.8</v>
      </c>
      <c r="E841" s="12">
        <v>120.58</v>
      </c>
      <c r="F841" s="12">
        <v>15.191000000000001</v>
      </c>
      <c r="G841" s="14">
        <v>0.89678055779750698</v>
      </c>
      <c r="H841" s="14">
        <v>0.64420537267280809</v>
      </c>
      <c r="I841" s="12">
        <v>0.93669999999999998</v>
      </c>
      <c r="J841" s="12">
        <v>8.3355999999999995</v>
      </c>
    </row>
    <row r="842" spans="1:10" x14ac:dyDescent="0.25">
      <c r="A842" s="11">
        <v>42144</v>
      </c>
      <c r="B842" s="12">
        <v>11.8705</v>
      </c>
      <c r="C842" s="12">
        <v>6.2035999999999998</v>
      </c>
      <c r="D842" s="13">
        <v>63.75</v>
      </c>
      <c r="E842" s="12">
        <v>121.28</v>
      </c>
      <c r="F842" s="12">
        <v>15.19</v>
      </c>
      <c r="G842" s="14">
        <v>0.90260853867677582</v>
      </c>
      <c r="H842" s="14">
        <v>0.64333504889346371</v>
      </c>
      <c r="I842" s="12">
        <v>0.9395</v>
      </c>
      <c r="J842" s="12">
        <v>8.36</v>
      </c>
    </row>
    <row r="843" spans="1:10" x14ac:dyDescent="0.25">
      <c r="A843" s="11">
        <v>42145</v>
      </c>
      <c r="B843" s="12">
        <v>11.839499999999999</v>
      </c>
      <c r="C843" s="12">
        <v>6.1958000000000002</v>
      </c>
      <c r="D843" s="13">
        <v>63.51</v>
      </c>
      <c r="E843" s="12">
        <v>121.06</v>
      </c>
      <c r="F843" s="12">
        <v>15.257999999999999</v>
      </c>
      <c r="G843" s="14">
        <v>0.89879561387740425</v>
      </c>
      <c r="H843" s="14">
        <v>0.63808065339458908</v>
      </c>
      <c r="I843" s="12">
        <v>0.93459999999999999</v>
      </c>
      <c r="J843" s="12">
        <v>8.3158999999999992</v>
      </c>
    </row>
    <row r="844" spans="1:10" x14ac:dyDescent="0.25">
      <c r="A844" s="11">
        <v>42146</v>
      </c>
      <c r="B844" s="12">
        <v>11.86</v>
      </c>
      <c r="C844" s="12">
        <v>6.1971999999999996</v>
      </c>
      <c r="D844" s="13">
        <v>63.43</v>
      </c>
      <c r="E844" s="12">
        <v>121.45</v>
      </c>
      <c r="F844" s="12">
        <v>15.291499999999999</v>
      </c>
      <c r="G844" s="14">
        <v>0.90637179370977983</v>
      </c>
      <c r="H844" s="14">
        <v>0.64582795143373806</v>
      </c>
      <c r="I844" s="12">
        <v>0.94279999999999997</v>
      </c>
      <c r="J844" s="12">
        <v>8.3740000000000006</v>
      </c>
    </row>
    <row r="845" spans="1:10" x14ac:dyDescent="0.25">
      <c r="A845" s="11">
        <v>42150</v>
      </c>
      <c r="B845" s="12">
        <v>12.079000000000001</v>
      </c>
      <c r="C845" s="12">
        <v>6.2038000000000002</v>
      </c>
      <c r="D845" s="13">
        <v>63.87</v>
      </c>
      <c r="E845" s="12">
        <v>123.08</v>
      </c>
      <c r="F845" s="12">
        <v>15.331</v>
      </c>
      <c r="G845" s="14">
        <v>0.91945568223611629</v>
      </c>
      <c r="H845" s="14">
        <v>0.64943499155734508</v>
      </c>
      <c r="I845" s="12">
        <v>0.95030000000000003</v>
      </c>
      <c r="J845" s="12">
        <v>8.4722000000000008</v>
      </c>
    </row>
    <row r="846" spans="1:10" x14ac:dyDescent="0.25">
      <c r="A846" s="11">
        <v>42151</v>
      </c>
      <c r="B846" s="12">
        <v>12.077500000000001</v>
      </c>
      <c r="C846" s="12">
        <v>6.2011000000000003</v>
      </c>
      <c r="D846" s="13">
        <v>63.92</v>
      </c>
      <c r="E846" s="12">
        <v>123.76</v>
      </c>
      <c r="F846" s="12">
        <v>15.356999999999999</v>
      </c>
      <c r="G846" s="14">
        <v>0.91844232182218954</v>
      </c>
      <c r="H846" s="14">
        <v>0.65257113025319757</v>
      </c>
      <c r="I846" s="12">
        <v>0.95079999999999998</v>
      </c>
      <c r="J846" s="12">
        <v>8.5020000000000007</v>
      </c>
    </row>
    <row r="847" spans="1:10" x14ac:dyDescent="0.25">
      <c r="A847" s="11">
        <v>42152</v>
      </c>
      <c r="B847" s="12">
        <v>12.1655</v>
      </c>
      <c r="C847" s="12">
        <v>6.2001999999999997</v>
      </c>
      <c r="D847" s="13">
        <v>63.83</v>
      </c>
      <c r="E847" s="12">
        <v>124.18</v>
      </c>
      <c r="F847" s="12">
        <v>15.3765</v>
      </c>
      <c r="G847" s="14">
        <v>0.91625435220817308</v>
      </c>
      <c r="H847" s="14">
        <v>0.65397946504479765</v>
      </c>
      <c r="I847" s="12">
        <v>0.94579999999999997</v>
      </c>
      <c r="J847" s="12">
        <v>8.4940999999999995</v>
      </c>
    </row>
    <row r="848" spans="1:10" x14ac:dyDescent="0.25">
      <c r="A848" s="11">
        <v>42153</v>
      </c>
      <c r="B848" s="12">
        <v>12.141999999999999</v>
      </c>
      <c r="C848" s="12">
        <v>6.1980000000000004</v>
      </c>
      <c r="D848" s="13">
        <v>63.71</v>
      </c>
      <c r="E848" s="12">
        <v>123.98</v>
      </c>
      <c r="F848" s="12">
        <v>15.3688</v>
      </c>
      <c r="G848" s="14">
        <v>0.90958704748044394</v>
      </c>
      <c r="H848" s="14">
        <v>0.65419337956299883</v>
      </c>
      <c r="I848" s="12">
        <v>0.94040000000000001</v>
      </c>
      <c r="J848" s="12">
        <v>8.5244999999999997</v>
      </c>
    </row>
    <row r="849" spans="1:10" x14ac:dyDescent="0.25">
      <c r="A849" s="11">
        <v>42156</v>
      </c>
      <c r="B849" s="12">
        <v>12.253</v>
      </c>
      <c r="C849" s="12">
        <v>6.1985000000000001</v>
      </c>
      <c r="D849" s="13">
        <v>63.59</v>
      </c>
      <c r="E849" s="12">
        <v>124.64</v>
      </c>
      <c r="F849" s="12">
        <v>15.468500000000001</v>
      </c>
      <c r="G849" s="14">
        <v>0.91633831210482919</v>
      </c>
      <c r="H849" s="14">
        <v>0.65845789161783108</v>
      </c>
      <c r="I849" s="12">
        <v>0.94669999999999999</v>
      </c>
      <c r="J849" s="12">
        <v>8.5884</v>
      </c>
    </row>
    <row r="850" spans="1:10" x14ac:dyDescent="0.25">
      <c r="A850" s="11">
        <v>42157</v>
      </c>
      <c r="B850" s="12">
        <v>12.228999999999999</v>
      </c>
      <c r="C850" s="12">
        <v>6.1980000000000004</v>
      </c>
      <c r="D850" s="13">
        <v>63.72</v>
      </c>
      <c r="E850" s="12">
        <v>124.19</v>
      </c>
      <c r="F850" s="12">
        <v>15.4345</v>
      </c>
      <c r="G850" s="14">
        <v>0.89847259658580414</v>
      </c>
      <c r="H850" s="14">
        <v>0.65227317200443546</v>
      </c>
      <c r="I850" s="12">
        <v>0.93430000000000002</v>
      </c>
      <c r="J850" s="12">
        <v>8.4618000000000002</v>
      </c>
    </row>
    <row r="851" spans="1:10" x14ac:dyDescent="0.25">
      <c r="A851" s="11">
        <v>42158</v>
      </c>
      <c r="B851" s="12">
        <v>12.262499999999999</v>
      </c>
      <c r="C851" s="12">
        <v>6.1976000000000004</v>
      </c>
      <c r="D851" s="13">
        <v>63.99</v>
      </c>
      <c r="E851" s="12">
        <v>124.06</v>
      </c>
      <c r="F851" s="12">
        <v>15.455500000000001</v>
      </c>
      <c r="G851" s="14">
        <v>0.88613203367301718</v>
      </c>
      <c r="H851" s="14">
        <v>0.6514233600416911</v>
      </c>
      <c r="I851" s="12">
        <v>0.93359999999999999</v>
      </c>
      <c r="J851" s="12">
        <v>8.2777999999999992</v>
      </c>
    </row>
    <row r="852" spans="1:10" x14ac:dyDescent="0.25">
      <c r="A852" s="11">
        <v>42159</v>
      </c>
      <c r="B852" s="12">
        <v>12.362500000000001</v>
      </c>
      <c r="C852" s="12">
        <v>6.2005999999999997</v>
      </c>
      <c r="D852" s="13">
        <v>63.96</v>
      </c>
      <c r="E852" s="12">
        <v>124.56</v>
      </c>
      <c r="F852" s="12">
        <v>15.557499999999999</v>
      </c>
      <c r="G852" s="14">
        <v>0.88723272114275575</v>
      </c>
      <c r="H852" s="14">
        <v>0.65074510314309886</v>
      </c>
      <c r="I852" s="12">
        <v>0.93420000000000003</v>
      </c>
      <c r="J852" s="12">
        <v>8.2612000000000005</v>
      </c>
    </row>
    <row r="853" spans="1:10" x14ac:dyDescent="0.25">
      <c r="A853" s="11">
        <v>42160</v>
      </c>
      <c r="B853" s="12">
        <v>12.5715</v>
      </c>
      <c r="C853" s="12">
        <v>6.2023999999999999</v>
      </c>
      <c r="D853" s="13">
        <v>63.76</v>
      </c>
      <c r="E853" s="12">
        <v>125.58</v>
      </c>
      <c r="F853" s="12">
        <v>15.692500000000001</v>
      </c>
      <c r="G853" s="14">
        <v>0.90025207057976231</v>
      </c>
      <c r="H853" s="14">
        <v>0.65500753258662481</v>
      </c>
      <c r="I853" s="12">
        <v>0.94359999999999999</v>
      </c>
      <c r="J853" s="12">
        <v>8.4144000000000005</v>
      </c>
    </row>
    <row r="854" spans="1:10" x14ac:dyDescent="0.25">
      <c r="A854" s="11">
        <v>42163</v>
      </c>
      <c r="B854" s="12">
        <v>12.54</v>
      </c>
      <c r="C854" s="12">
        <v>6.2053000000000003</v>
      </c>
      <c r="D854" s="13">
        <v>64.03</v>
      </c>
      <c r="E854" s="12">
        <v>125.08</v>
      </c>
      <c r="F854" s="12">
        <v>15.673500000000001</v>
      </c>
      <c r="G854" s="14">
        <v>0.8903133903133903</v>
      </c>
      <c r="H854" s="14">
        <v>0.65445026178010468</v>
      </c>
      <c r="I854" s="12">
        <v>0.93320000000000003</v>
      </c>
      <c r="J854" s="12">
        <v>8.3469999999999995</v>
      </c>
    </row>
    <row r="855" spans="1:10" x14ac:dyDescent="0.25">
      <c r="A855" s="11">
        <v>42164</v>
      </c>
      <c r="B855" s="12">
        <v>12.43</v>
      </c>
      <c r="C855" s="12">
        <v>6.2046999999999999</v>
      </c>
      <c r="D855" s="13">
        <v>63.96</v>
      </c>
      <c r="E855" s="12">
        <v>124.16</v>
      </c>
      <c r="F855" s="12">
        <v>15.553000000000001</v>
      </c>
      <c r="G855" s="14">
        <v>0.88621056362991846</v>
      </c>
      <c r="H855" s="14">
        <v>0.65006825716700256</v>
      </c>
      <c r="I855" s="12">
        <v>0.92949999999999999</v>
      </c>
      <c r="J855" s="12">
        <v>8.2885000000000009</v>
      </c>
    </row>
    <row r="856" spans="1:10" x14ac:dyDescent="0.25">
      <c r="A856" s="11">
        <v>42165</v>
      </c>
      <c r="B856" s="12">
        <v>12.311500000000001</v>
      </c>
      <c r="C856" s="12">
        <v>6.2054999999999998</v>
      </c>
      <c r="D856" s="13">
        <v>63.81</v>
      </c>
      <c r="E856" s="12">
        <v>122.72</v>
      </c>
      <c r="F856" s="12">
        <v>15.461</v>
      </c>
      <c r="G856" s="14">
        <v>0.88440788891836908</v>
      </c>
      <c r="H856" s="14">
        <v>0.64391500321957507</v>
      </c>
      <c r="I856" s="12">
        <v>0.92920000000000003</v>
      </c>
      <c r="J856" s="12">
        <v>8.2591999999999999</v>
      </c>
    </row>
    <row r="857" spans="1:10" x14ac:dyDescent="0.25">
      <c r="A857" s="11">
        <v>42166</v>
      </c>
      <c r="B857" s="12">
        <v>12.337</v>
      </c>
      <c r="C857" s="12">
        <v>6.2065000000000001</v>
      </c>
      <c r="D857" s="13">
        <v>63.93</v>
      </c>
      <c r="E857" s="12">
        <v>123.62</v>
      </c>
      <c r="F857" s="12">
        <v>15.398999999999999</v>
      </c>
      <c r="G857" s="14">
        <v>0.88999644001423994</v>
      </c>
      <c r="H857" s="14">
        <v>0.64545278512876791</v>
      </c>
      <c r="I857" s="12">
        <v>0.93640000000000001</v>
      </c>
      <c r="J857" s="12">
        <v>8.2353000000000005</v>
      </c>
    </row>
    <row r="858" spans="1:10" x14ac:dyDescent="0.25">
      <c r="A858" s="11">
        <v>42167</v>
      </c>
      <c r="B858" s="12">
        <v>12.404999999999999</v>
      </c>
      <c r="C858" s="12">
        <v>6.2081</v>
      </c>
      <c r="D858" s="13">
        <v>64.02</v>
      </c>
      <c r="E858" s="12">
        <v>123.23</v>
      </c>
      <c r="F858" s="12">
        <v>15.397500000000001</v>
      </c>
      <c r="G858" s="14">
        <v>0.88668203582195426</v>
      </c>
      <c r="H858" s="14">
        <v>0.64156027458779752</v>
      </c>
      <c r="I858" s="12">
        <v>0.92600000000000005</v>
      </c>
      <c r="J858" s="12">
        <v>8.1623000000000001</v>
      </c>
    </row>
    <row r="859" spans="1:10" x14ac:dyDescent="0.25">
      <c r="A859" s="11">
        <v>42170</v>
      </c>
      <c r="B859" s="12">
        <v>12.4025</v>
      </c>
      <c r="C859" s="12">
        <v>6.2080000000000002</v>
      </c>
      <c r="D859" s="13">
        <v>64.03</v>
      </c>
      <c r="E859" s="12">
        <v>123.38</v>
      </c>
      <c r="F859" s="12">
        <v>15.419</v>
      </c>
      <c r="G859" s="14">
        <v>0.88762648677436529</v>
      </c>
      <c r="H859" s="14">
        <v>0.6421782686873877</v>
      </c>
      <c r="I859" s="12">
        <v>0.93510000000000004</v>
      </c>
      <c r="J859" s="12">
        <v>8.1844999999999999</v>
      </c>
    </row>
    <row r="860" spans="1:10" x14ac:dyDescent="0.25">
      <c r="A860" s="11">
        <v>42171</v>
      </c>
      <c r="B860" s="12">
        <v>12.381500000000001</v>
      </c>
      <c r="C860" s="12">
        <v>6.2084999999999999</v>
      </c>
      <c r="D860" s="13">
        <v>64.209999999999994</v>
      </c>
      <c r="E860" s="12">
        <v>123.39</v>
      </c>
      <c r="F860" s="12">
        <v>15.423</v>
      </c>
      <c r="G860" s="14">
        <v>0.88983804947499567</v>
      </c>
      <c r="H860" s="14">
        <v>0.63950885719767214</v>
      </c>
      <c r="I860" s="12">
        <v>0.9325</v>
      </c>
      <c r="J860" s="12">
        <v>8.1973000000000003</v>
      </c>
    </row>
    <row r="861" spans="1:10" x14ac:dyDescent="0.25">
      <c r="A861" s="11">
        <v>42172</v>
      </c>
      <c r="B861" s="12">
        <v>12.41</v>
      </c>
      <c r="C861" s="12">
        <v>6.2085999999999997</v>
      </c>
      <c r="D861" s="13">
        <v>64.14</v>
      </c>
      <c r="E861" s="12">
        <v>124.25</v>
      </c>
      <c r="F861" s="12">
        <v>15.43</v>
      </c>
      <c r="G861" s="14">
        <v>0.88936321593738876</v>
      </c>
      <c r="H861" s="14">
        <v>0.63661828367710727</v>
      </c>
      <c r="I861" s="12">
        <v>0.92720000000000002</v>
      </c>
      <c r="J861" s="12">
        <v>8.1951000000000001</v>
      </c>
    </row>
    <row r="862" spans="1:10" x14ac:dyDescent="0.25">
      <c r="A862" s="11">
        <v>42173</v>
      </c>
      <c r="B862" s="12">
        <v>12.189</v>
      </c>
      <c r="C862" s="12">
        <v>6.2074999999999996</v>
      </c>
      <c r="D862" s="13">
        <v>63.62</v>
      </c>
      <c r="E862" s="12">
        <v>122.87</v>
      </c>
      <c r="F862" s="12">
        <v>15.271000000000001</v>
      </c>
      <c r="G862" s="14">
        <v>0.87688530340231496</v>
      </c>
      <c r="H862" s="14">
        <v>0.62964362171011201</v>
      </c>
      <c r="I862" s="12">
        <v>0.91959999999999997</v>
      </c>
      <c r="J862" s="12">
        <v>8.1075999999999997</v>
      </c>
    </row>
    <row r="863" spans="1:10" x14ac:dyDescent="0.25">
      <c r="A863" s="11">
        <v>42174</v>
      </c>
      <c r="B863" s="12">
        <v>12.154500000000001</v>
      </c>
      <c r="C863" s="12">
        <v>6.2084999999999999</v>
      </c>
      <c r="D863" s="13">
        <v>63.43</v>
      </c>
      <c r="E863" s="12">
        <v>122.7</v>
      </c>
      <c r="F863" s="12">
        <v>15.343999999999999</v>
      </c>
      <c r="G863" s="14">
        <v>0.88222320247022501</v>
      </c>
      <c r="H863" s="14">
        <v>0.62968326931553431</v>
      </c>
      <c r="I863" s="12">
        <v>0.92059999999999997</v>
      </c>
      <c r="J863" s="12">
        <v>8.1354000000000006</v>
      </c>
    </row>
    <row r="864" spans="1:10" x14ac:dyDescent="0.25">
      <c r="A864" s="11">
        <v>42177</v>
      </c>
      <c r="B864" s="12">
        <v>12.1105</v>
      </c>
      <c r="C864" s="12">
        <v>6.2084999999999999</v>
      </c>
      <c r="D864" s="13">
        <v>63.51</v>
      </c>
      <c r="E864" s="12">
        <v>123.28</v>
      </c>
      <c r="F864" s="12">
        <v>15.326499999999999</v>
      </c>
      <c r="G864" s="14">
        <v>0.87888908419757428</v>
      </c>
      <c r="H864" s="14">
        <v>0.6319914049168931</v>
      </c>
      <c r="I864" s="12">
        <v>0.91879999999999995</v>
      </c>
      <c r="J864" s="12">
        <v>8.1149000000000004</v>
      </c>
    </row>
    <row r="865" spans="1:10" x14ac:dyDescent="0.25">
      <c r="A865" s="11">
        <v>42178</v>
      </c>
      <c r="B865" s="12">
        <v>12.195499999999999</v>
      </c>
      <c r="C865" s="12">
        <v>6.2065999999999999</v>
      </c>
      <c r="D865" s="13">
        <v>63.57</v>
      </c>
      <c r="E865" s="12">
        <v>123.71</v>
      </c>
      <c r="F865" s="12">
        <v>15.397</v>
      </c>
      <c r="G865" s="14">
        <v>0.89365504915102767</v>
      </c>
      <c r="H865" s="14">
        <v>0.63488032505872649</v>
      </c>
      <c r="I865" s="12">
        <v>0.93359999999999999</v>
      </c>
      <c r="J865" s="12">
        <v>8.2455999999999996</v>
      </c>
    </row>
    <row r="866" spans="1:10" x14ac:dyDescent="0.25">
      <c r="A866" s="11">
        <v>42179</v>
      </c>
      <c r="B866" s="12">
        <v>12.1455</v>
      </c>
      <c r="C866" s="12">
        <v>6.2061000000000002</v>
      </c>
      <c r="D866" s="13">
        <v>63.54</v>
      </c>
      <c r="E866" s="12">
        <v>124.24</v>
      </c>
      <c r="F866" s="12">
        <v>15.445</v>
      </c>
      <c r="G866" s="14">
        <v>0.89461442118446954</v>
      </c>
      <c r="H866" s="14">
        <v>0.63771443147758433</v>
      </c>
      <c r="I866" s="12">
        <v>0.93600000000000005</v>
      </c>
      <c r="J866" s="12">
        <v>8.2613000000000003</v>
      </c>
    </row>
    <row r="867" spans="1:10" x14ac:dyDescent="0.25">
      <c r="A867" s="11">
        <v>42180</v>
      </c>
      <c r="B867" s="12">
        <v>12.0845</v>
      </c>
      <c r="C867" s="12">
        <v>6.2084000000000001</v>
      </c>
      <c r="D867" s="13">
        <v>63.5</v>
      </c>
      <c r="E867" s="12">
        <v>123.63</v>
      </c>
      <c r="F867" s="12">
        <v>15.486000000000001</v>
      </c>
      <c r="G867" s="14">
        <v>0.8931761343336907</v>
      </c>
      <c r="H867" s="14">
        <v>0.63580874872838256</v>
      </c>
      <c r="I867" s="12">
        <v>0.9375</v>
      </c>
      <c r="J867" s="12">
        <v>8.2444000000000006</v>
      </c>
    </row>
    <row r="868" spans="1:10" x14ac:dyDescent="0.25">
      <c r="A868" s="11">
        <v>42181</v>
      </c>
      <c r="B868" s="12">
        <v>12.214</v>
      </c>
      <c r="C868" s="12">
        <v>6.2080000000000002</v>
      </c>
      <c r="D868" s="13">
        <v>63.54</v>
      </c>
      <c r="E868" s="12">
        <v>123.92</v>
      </c>
      <c r="F868" s="12">
        <v>15.563000000000001</v>
      </c>
      <c r="G868" s="14">
        <v>0.89637863033345289</v>
      </c>
      <c r="H868" s="14">
        <v>0.63536438147277463</v>
      </c>
      <c r="I868" s="12">
        <v>0.93510000000000004</v>
      </c>
      <c r="J868" s="12">
        <v>8.3112999999999992</v>
      </c>
    </row>
    <row r="869" spans="1:10" x14ac:dyDescent="0.25">
      <c r="A869" s="11">
        <v>42184</v>
      </c>
      <c r="B869" s="12">
        <v>12.273999999999999</v>
      </c>
      <c r="C869" s="12">
        <v>6.2084999999999999</v>
      </c>
      <c r="D869" s="13">
        <v>63.73</v>
      </c>
      <c r="E869" s="12">
        <v>122.5</v>
      </c>
      <c r="F869" s="12">
        <v>15.6555</v>
      </c>
      <c r="G869" s="14">
        <v>0.89445438282647571</v>
      </c>
      <c r="H869" s="14">
        <v>0.63435676224308546</v>
      </c>
      <c r="I869" s="12">
        <v>0.92800000000000005</v>
      </c>
      <c r="J869" s="12">
        <v>8.2493999999999996</v>
      </c>
    </row>
    <row r="870" spans="1:10" x14ac:dyDescent="0.25">
      <c r="A870" s="11">
        <v>42185</v>
      </c>
      <c r="B870" s="12">
        <v>12.145</v>
      </c>
      <c r="C870" s="12">
        <v>6.2</v>
      </c>
      <c r="D870" s="13">
        <v>63.59</v>
      </c>
      <c r="E870" s="12">
        <v>122.1</v>
      </c>
      <c r="F870" s="12">
        <v>15.690200000000001</v>
      </c>
      <c r="G870" s="14">
        <v>0.8965393580778197</v>
      </c>
      <c r="H870" s="14">
        <v>0.63584917657531637</v>
      </c>
      <c r="I870" s="12">
        <v>0.93459999999999999</v>
      </c>
      <c r="J870" s="12">
        <v>8.2936999999999994</v>
      </c>
    </row>
    <row r="871" spans="1:10" x14ac:dyDescent="0.25">
      <c r="A871" s="11">
        <v>42186</v>
      </c>
      <c r="B871" s="12">
        <v>12.253</v>
      </c>
      <c r="C871" s="12">
        <v>6.2008000000000001</v>
      </c>
      <c r="D871" s="13">
        <v>63.55</v>
      </c>
      <c r="E871" s="12">
        <v>123.02</v>
      </c>
      <c r="F871" s="12">
        <v>15.778</v>
      </c>
      <c r="G871" s="14">
        <v>0.90220137134608436</v>
      </c>
      <c r="H871" s="14">
        <v>0.64032784785810326</v>
      </c>
      <c r="I871" s="12">
        <v>0.9456</v>
      </c>
      <c r="J871" s="12">
        <v>8.3492999999999995</v>
      </c>
    </row>
    <row r="872" spans="1:10" x14ac:dyDescent="0.25">
      <c r="A872" s="11">
        <v>42187</v>
      </c>
      <c r="B872" s="12">
        <v>12.27</v>
      </c>
      <c r="C872" s="12">
        <v>6.2043999999999997</v>
      </c>
      <c r="D872" s="13">
        <v>63.36</v>
      </c>
      <c r="E872" s="12">
        <v>123.14</v>
      </c>
      <c r="F872" s="12">
        <v>15.689500000000001</v>
      </c>
      <c r="G872" s="14">
        <v>0.90171325518485124</v>
      </c>
      <c r="H872" s="14">
        <v>0.64045087741770212</v>
      </c>
      <c r="I872" s="12">
        <v>0.94359999999999999</v>
      </c>
      <c r="J872" s="12">
        <v>8.4544999999999995</v>
      </c>
    </row>
    <row r="873" spans="1:10" x14ac:dyDescent="0.25">
      <c r="A873" s="11">
        <v>42191</v>
      </c>
      <c r="B873" s="12">
        <v>12.3985</v>
      </c>
      <c r="C873" s="12">
        <v>6.2088999999999999</v>
      </c>
      <c r="D873" s="13">
        <v>63.24</v>
      </c>
      <c r="E873" s="12">
        <v>122.53</v>
      </c>
      <c r="F873" s="12">
        <v>15.743</v>
      </c>
      <c r="G873" s="14">
        <v>0.90285301552907193</v>
      </c>
      <c r="H873" s="14">
        <v>0.64024585440809267</v>
      </c>
      <c r="I873" s="12">
        <v>0.94320000000000004</v>
      </c>
      <c r="J873" s="12">
        <v>8.4467999999999996</v>
      </c>
    </row>
    <row r="874" spans="1:10" x14ac:dyDescent="0.25">
      <c r="A874" s="11">
        <v>42192</v>
      </c>
      <c r="B874" s="12">
        <v>12.509</v>
      </c>
      <c r="C874" s="12">
        <v>6.2096999999999998</v>
      </c>
      <c r="D874" s="13">
        <v>63.51</v>
      </c>
      <c r="E874" s="12">
        <v>122.16</v>
      </c>
      <c r="F874" s="12">
        <v>15.833</v>
      </c>
      <c r="G874" s="14">
        <v>0.91307523739956176</v>
      </c>
      <c r="H874" s="14">
        <v>0.64754257592436704</v>
      </c>
      <c r="I874" s="12">
        <v>0.94820000000000004</v>
      </c>
      <c r="J874" s="12">
        <v>8.5482999999999993</v>
      </c>
    </row>
    <row r="875" spans="1:10" x14ac:dyDescent="0.25">
      <c r="A875" s="11">
        <v>42193</v>
      </c>
      <c r="B875" s="12">
        <v>12.522500000000001</v>
      </c>
      <c r="C875" s="12">
        <v>6.2087000000000003</v>
      </c>
      <c r="D875" s="13">
        <v>63.47</v>
      </c>
      <c r="E875" s="12">
        <v>120.54</v>
      </c>
      <c r="F875" s="12">
        <v>15.811</v>
      </c>
      <c r="G875" s="14">
        <v>0.90317919075144515</v>
      </c>
      <c r="H875" s="14">
        <v>0.65133850061877152</v>
      </c>
      <c r="I875" s="12">
        <v>0.94579999999999997</v>
      </c>
      <c r="J875" s="12">
        <v>8.4671000000000003</v>
      </c>
    </row>
    <row r="876" spans="1:10" x14ac:dyDescent="0.25">
      <c r="A876" s="11">
        <v>42194</v>
      </c>
      <c r="B876" s="12">
        <v>12.519</v>
      </c>
      <c r="C876" s="12">
        <v>6.2085999999999997</v>
      </c>
      <c r="D876" s="13">
        <v>63.31</v>
      </c>
      <c r="E876" s="12">
        <v>121.22</v>
      </c>
      <c r="F876" s="12">
        <v>15.794</v>
      </c>
      <c r="G876" s="14">
        <v>0.90702947845804982</v>
      </c>
      <c r="H876" s="14">
        <v>0.65040650406504064</v>
      </c>
      <c r="I876" s="12">
        <v>0.94950000000000001</v>
      </c>
      <c r="J876" s="12">
        <v>8.4955999999999996</v>
      </c>
    </row>
    <row r="877" spans="1:10" x14ac:dyDescent="0.25">
      <c r="A877" s="11">
        <v>42195</v>
      </c>
      <c r="B877" s="12">
        <v>12.462999999999999</v>
      </c>
      <c r="C877" s="12">
        <v>6.2092000000000001</v>
      </c>
      <c r="D877" s="13">
        <v>63.33</v>
      </c>
      <c r="E877" s="12">
        <v>122.75</v>
      </c>
      <c r="F877" s="12">
        <v>15.730499999999999</v>
      </c>
      <c r="G877" s="14">
        <v>0.89686098654708524</v>
      </c>
      <c r="H877" s="14">
        <v>0.64503644455911757</v>
      </c>
      <c r="I877" s="12">
        <v>0.94110000000000005</v>
      </c>
      <c r="J877" s="12">
        <v>8.4375</v>
      </c>
    </row>
    <row r="878" spans="1:10" x14ac:dyDescent="0.25">
      <c r="A878" s="11">
        <v>42198</v>
      </c>
      <c r="B878" s="12">
        <v>12.446</v>
      </c>
      <c r="C878" s="12">
        <v>6.2081</v>
      </c>
      <c r="D878" s="13">
        <v>63.43</v>
      </c>
      <c r="E878" s="12">
        <v>123.35</v>
      </c>
      <c r="F878" s="12">
        <v>15.7295</v>
      </c>
      <c r="G878" s="14">
        <v>0.90744101633393826</v>
      </c>
      <c r="H878" s="14">
        <v>0.64441293981183134</v>
      </c>
      <c r="I878" s="12">
        <v>0.94920000000000004</v>
      </c>
      <c r="J878" s="12">
        <v>8.4702999999999999</v>
      </c>
    </row>
    <row r="879" spans="1:10" x14ac:dyDescent="0.25">
      <c r="A879" s="11">
        <v>42199</v>
      </c>
      <c r="B879" s="12">
        <v>12.3375</v>
      </c>
      <c r="C879" s="12">
        <v>6.2088000000000001</v>
      </c>
      <c r="D879" s="13">
        <v>63.27</v>
      </c>
      <c r="E879" s="12">
        <v>123.39</v>
      </c>
      <c r="F879" s="12">
        <v>15.6715</v>
      </c>
      <c r="G879" s="14">
        <v>0.90785292782569227</v>
      </c>
      <c r="H879" s="14">
        <v>0.64168377823408629</v>
      </c>
      <c r="I879" s="12">
        <v>0.94589999999999996</v>
      </c>
      <c r="J879" s="12">
        <v>8.5027000000000008</v>
      </c>
    </row>
    <row r="880" spans="1:10" x14ac:dyDescent="0.25">
      <c r="A880" s="11">
        <v>42200</v>
      </c>
      <c r="B880" s="12">
        <v>12.435499999999999</v>
      </c>
      <c r="C880" s="12">
        <v>6.2081999999999997</v>
      </c>
      <c r="D880" s="13">
        <v>63.48</v>
      </c>
      <c r="E880" s="12">
        <v>123.89</v>
      </c>
      <c r="F880" s="12">
        <v>15.773999999999999</v>
      </c>
      <c r="G880" s="14">
        <v>0.91199270405836752</v>
      </c>
      <c r="H880" s="14">
        <v>0.64016388195378016</v>
      </c>
      <c r="I880" s="12">
        <v>0.95209999999999995</v>
      </c>
      <c r="J880" s="12">
        <v>8.5024999999999995</v>
      </c>
    </row>
    <row r="881" spans="1:10" x14ac:dyDescent="0.25">
      <c r="A881" s="11">
        <v>42201</v>
      </c>
      <c r="B881" s="12">
        <v>12.3735</v>
      </c>
      <c r="C881" s="12">
        <v>6.2093999999999996</v>
      </c>
      <c r="D881" s="13">
        <v>63.43</v>
      </c>
      <c r="E881" s="12">
        <v>124.04</v>
      </c>
      <c r="F881" s="12">
        <v>15.798500000000001</v>
      </c>
      <c r="G881" s="14">
        <v>0.91759955955221129</v>
      </c>
      <c r="H881" s="14">
        <v>0.64098455227229023</v>
      </c>
      <c r="I881" s="12">
        <v>0.95620000000000005</v>
      </c>
      <c r="J881" s="12">
        <v>8.5397999999999996</v>
      </c>
    </row>
    <row r="882" spans="1:10" x14ac:dyDescent="0.25">
      <c r="A882" s="11">
        <v>42202</v>
      </c>
      <c r="B882" s="12">
        <v>12.337</v>
      </c>
      <c r="C882" s="12">
        <v>6.2084999999999999</v>
      </c>
      <c r="D882" s="13">
        <v>63.45</v>
      </c>
      <c r="E882" s="12">
        <v>124</v>
      </c>
      <c r="F882" s="12">
        <v>15.916</v>
      </c>
      <c r="G882" s="14">
        <v>0.92182890855457233</v>
      </c>
      <c r="H882" s="14">
        <v>0.64004096262160781</v>
      </c>
      <c r="I882" s="12">
        <v>0.96079999999999999</v>
      </c>
      <c r="J882" s="12">
        <v>8.6402000000000001</v>
      </c>
    </row>
    <row r="883" spans="1:10" x14ac:dyDescent="0.25">
      <c r="A883" s="11">
        <v>42205</v>
      </c>
      <c r="B883" s="12">
        <v>12.435</v>
      </c>
      <c r="C883" s="12">
        <v>6.2095000000000002</v>
      </c>
      <c r="D883" s="13">
        <v>63.61</v>
      </c>
      <c r="E883" s="12">
        <v>124.24</v>
      </c>
      <c r="F883" s="12">
        <v>15.9885</v>
      </c>
      <c r="G883" s="14">
        <v>0.92165898617511521</v>
      </c>
      <c r="H883" s="14">
        <v>0.64156027458779752</v>
      </c>
      <c r="I883" s="12">
        <v>0.96299999999999997</v>
      </c>
      <c r="J883" s="12">
        <v>8.6088000000000005</v>
      </c>
    </row>
    <row r="884" spans="1:10" x14ac:dyDescent="0.25">
      <c r="A884" s="11">
        <v>42206</v>
      </c>
      <c r="B884" s="12">
        <v>12.3355</v>
      </c>
      <c r="C884" s="12">
        <v>6.2095000000000002</v>
      </c>
      <c r="D884" s="13">
        <v>63.57</v>
      </c>
      <c r="E884" s="12">
        <v>123.93</v>
      </c>
      <c r="F884" s="12">
        <v>15.9565</v>
      </c>
      <c r="G884" s="14">
        <v>0.9151642719868216</v>
      </c>
      <c r="H884" s="14">
        <v>0.64308681672025725</v>
      </c>
      <c r="I884" s="12">
        <v>0.95899999999999996</v>
      </c>
      <c r="J884" s="12">
        <v>8.5603999999999996</v>
      </c>
    </row>
    <row r="885" spans="1:10" x14ac:dyDescent="0.25">
      <c r="A885" s="11">
        <v>42207</v>
      </c>
      <c r="B885" s="12">
        <v>12.404500000000001</v>
      </c>
      <c r="C885" s="12">
        <v>6.2092999999999998</v>
      </c>
      <c r="D885" s="13">
        <v>63.6</v>
      </c>
      <c r="E885" s="12">
        <v>124.08</v>
      </c>
      <c r="F885" s="12">
        <v>16.1065</v>
      </c>
      <c r="G885" s="14">
        <v>0.91877986034546122</v>
      </c>
      <c r="H885" s="14">
        <v>0.64032784785810326</v>
      </c>
      <c r="I885" s="12">
        <v>0.96130000000000004</v>
      </c>
      <c r="J885" s="12">
        <v>8.6266999999999996</v>
      </c>
    </row>
    <row r="886" spans="1:10" x14ac:dyDescent="0.25">
      <c r="A886" s="11">
        <v>42208</v>
      </c>
      <c r="B886" s="12">
        <v>12.4245</v>
      </c>
      <c r="C886" s="12">
        <v>6.2091000000000003</v>
      </c>
      <c r="D886" s="13">
        <v>63.86</v>
      </c>
      <c r="E886" s="12">
        <v>123.88</v>
      </c>
      <c r="F886" s="12">
        <v>16.1325</v>
      </c>
      <c r="G886" s="14">
        <v>0.91107871720116629</v>
      </c>
      <c r="H886" s="14">
        <v>0.64379063928410485</v>
      </c>
      <c r="I886" s="12">
        <v>0.95809999999999995</v>
      </c>
      <c r="J886" s="12">
        <v>8.5875000000000004</v>
      </c>
    </row>
    <row r="887" spans="1:10" x14ac:dyDescent="0.25">
      <c r="A887" s="11">
        <v>42209</v>
      </c>
      <c r="B887" s="12">
        <v>12.614000000000001</v>
      </c>
      <c r="C887" s="12">
        <v>6.2095000000000002</v>
      </c>
      <c r="D887" s="13">
        <v>64.040000000000006</v>
      </c>
      <c r="E887" s="12">
        <v>123.74</v>
      </c>
      <c r="F887" s="12">
        <v>16.226500000000001</v>
      </c>
      <c r="G887" s="14">
        <v>0.91107871720116629</v>
      </c>
      <c r="H887" s="14">
        <v>0.64457908985432522</v>
      </c>
      <c r="I887" s="12">
        <v>0.96199999999999997</v>
      </c>
      <c r="J887" s="12">
        <v>8.5876000000000001</v>
      </c>
    </row>
    <row r="888" spans="1:10" x14ac:dyDescent="0.25">
      <c r="A888" s="11">
        <v>42212</v>
      </c>
      <c r="B888" s="12">
        <v>12.609500000000001</v>
      </c>
      <c r="C888" s="12">
        <v>6.2091000000000003</v>
      </c>
      <c r="D888" s="13">
        <v>64.239999999999995</v>
      </c>
      <c r="E888" s="12">
        <v>123.24</v>
      </c>
      <c r="F888" s="12">
        <v>16.266500000000001</v>
      </c>
      <c r="G888" s="14">
        <v>0.89992800575953924</v>
      </c>
      <c r="H888" s="14">
        <v>0.64123116383456236</v>
      </c>
      <c r="I888" s="12">
        <v>0.9597</v>
      </c>
      <c r="J888" s="12">
        <v>8.4916</v>
      </c>
    </row>
    <row r="889" spans="1:10" x14ac:dyDescent="0.25">
      <c r="A889" s="11">
        <v>42213</v>
      </c>
      <c r="B889" s="12">
        <v>12.566000000000001</v>
      </c>
      <c r="C889" s="12">
        <v>6.2084000000000001</v>
      </c>
      <c r="D889" s="13">
        <v>63.76</v>
      </c>
      <c r="E889" s="12">
        <v>123.52</v>
      </c>
      <c r="F889" s="12">
        <v>16.256499999999999</v>
      </c>
      <c r="G889" s="14">
        <v>0.90456806874717333</v>
      </c>
      <c r="H889" s="14">
        <v>0.64032784785810326</v>
      </c>
      <c r="I889" s="12">
        <v>0.96379999999999999</v>
      </c>
      <c r="J889" s="12">
        <v>8.5722000000000005</v>
      </c>
    </row>
    <row r="890" spans="1:10" x14ac:dyDescent="0.25">
      <c r="A890" s="11">
        <v>42214</v>
      </c>
      <c r="B890" s="12">
        <v>12.5105</v>
      </c>
      <c r="C890" s="12">
        <v>6.2088999999999999</v>
      </c>
      <c r="D890" s="13">
        <v>63.83</v>
      </c>
      <c r="E890" s="12">
        <v>123.86</v>
      </c>
      <c r="F890" s="12">
        <v>16.194500000000001</v>
      </c>
      <c r="G890" s="14">
        <v>0.90694721567204784</v>
      </c>
      <c r="H890" s="14">
        <v>0.64004096262160781</v>
      </c>
      <c r="I890" s="12">
        <v>0.96299999999999997</v>
      </c>
      <c r="J890" s="12">
        <v>8.5991</v>
      </c>
    </row>
    <row r="891" spans="1:10" x14ac:dyDescent="0.25">
      <c r="A891" s="11">
        <v>42215</v>
      </c>
      <c r="B891" s="12">
        <v>12.740500000000001</v>
      </c>
      <c r="C891" s="12">
        <v>6.2096</v>
      </c>
      <c r="D891" s="13">
        <v>64.09</v>
      </c>
      <c r="E891" s="12">
        <v>124.38</v>
      </c>
      <c r="F891" s="12">
        <v>16.4755</v>
      </c>
      <c r="G891" s="14">
        <v>0.91625435220817308</v>
      </c>
      <c r="H891" s="14">
        <v>0.6418073294397022</v>
      </c>
      <c r="I891" s="12">
        <v>0.96960000000000002</v>
      </c>
      <c r="J891" s="12">
        <v>8.6343999999999994</v>
      </c>
    </row>
    <row r="892" spans="1:10" x14ac:dyDescent="0.25">
      <c r="A892" s="11">
        <v>42216</v>
      </c>
      <c r="B892" s="12">
        <v>12.62</v>
      </c>
      <c r="C892" s="12">
        <v>6.2096999999999998</v>
      </c>
      <c r="D892" s="13">
        <v>63.87</v>
      </c>
      <c r="E892" s="12">
        <v>123.94</v>
      </c>
      <c r="F892" s="12">
        <v>16.061</v>
      </c>
      <c r="G892" s="14">
        <v>0.90678273485672833</v>
      </c>
      <c r="H892" s="14">
        <v>0.63963157221440459</v>
      </c>
      <c r="I892" s="12">
        <v>0.96360000000000001</v>
      </c>
      <c r="J892" s="12">
        <v>8.5924999999999994</v>
      </c>
    </row>
    <row r="893" spans="1:10" x14ac:dyDescent="0.25">
      <c r="A893" s="11">
        <v>42219</v>
      </c>
      <c r="B893" s="12">
        <v>12.686999999999999</v>
      </c>
      <c r="C893" s="12">
        <v>6.2087000000000003</v>
      </c>
      <c r="D893" s="13">
        <v>63.99</v>
      </c>
      <c r="E893" s="12">
        <v>123.98</v>
      </c>
      <c r="F893" s="12">
        <v>16.101500000000001</v>
      </c>
      <c r="G893" s="14">
        <v>0.91224229155263636</v>
      </c>
      <c r="H893" s="14">
        <v>0.6409023905659168</v>
      </c>
      <c r="I893" s="12">
        <v>0.96819999999999995</v>
      </c>
      <c r="J893" s="12">
        <v>8.6427999999999994</v>
      </c>
    </row>
    <row r="894" spans="1:10" x14ac:dyDescent="0.25">
      <c r="A894" s="11">
        <v>42220</v>
      </c>
      <c r="B894" s="12">
        <v>12.654999999999999</v>
      </c>
      <c r="C894" s="12">
        <v>6.2085999999999997</v>
      </c>
      <c r="D894" s="13">
        <v>63.71</v>
      </c>
      <c r="E894" s="12">
        <v>124</v>
      </c>
      <c r="F894" s="12">
        <v>16.166</v>
      </c>
      <c r="G894" s="14">
        <v>0.9129918743723181</v>
      </c>
      <c r="H894" s="14">
        <v>0.64053292339226242</v>
      </c>
      <c r="I894" s="12">
        <v>0.97319999999999995</v>
      </c>
      <c r="J894" s="12">
        <v>8.6453000000000007</v>
      </c>
    </row>
    <row r="895" spans="1:10" x14ac:dyDescent="0.25">
      <c r="A895" s="11">
        <v>42221</v>
      </c>
      <c r="B895" s="12">
        <v>12.81</v>
      </c>
      <c r="C895" s="12">
        <v>6.2096</v>
      </c>
      <c r="D895" s="13">
        <v>63.73</v>
      </c>
      <c r="E895" s="12">
        <v>124.84</v>
      </c>
      <c r="F895" s="12">
        <v>16.377500000000001</v>
      </c>
      <c r="G895" s="14">
        <v>0.92013249907986749</v>
      </c>
      <c r="H895" s="14">
        <v>0.64086131761086895</v>
      </c>
      <c r="I895" s="12">
        <v>0.98099999999999998</v>
      </c>
      <c r="J895" s="12">
        <v>8.7330000000000005</v>
      </c>
    </row>
    <row r="896" spans="1:10" x14ac:dyDescent="0.25">
      <c r="A896" s="11">
        <v>42222</v>
      </c>
      <c r="B896" s="12">
        <v>12.740500000000001</v>
      </c>
      <c r="C896" s="12">
        <v>6.2096</v>
      </c>
      <c r="D896" s="13">
        <v>63.67</v>
      </c>
      <c r="E896" s="12">
        <v>124.6</v>
      </c>
      <c r="F896" s="12">
        <v>16.361499999999999</v>
      </c>
      <c r="G896" s="14">
        <v>0.91558322651529023</v>
      </c>
      <c r="H896" s="14">
        <v>0.64428838348044581</v>
      </c>
      <c r="I896" s="12">
        <v>0.98080000000000001</v>
      </c>
      <c r="J896" s="12">
        <v>8.7477</v>
      </c>
    </row>
    <row r="897" spans="1:10" x14ac:dyDescent="0.25">
      <c r="A897" s="11">
        <v>42223</v>
      </c>
      <c r="B897" s="12">
        <v>12.6275</v>
      </c>
      <c r="C897" s="12">
        <v>6.2087000000000003</v>
      </c>
      <c r="D897" s="13">
        <v>63.74</v>
      </c>
      <c r="E897" s="12">
        <v>124.27</v>
      </c>
      <c r="F897" s="12">
        <v>16.178000000000001</v>
      </c>
      <c r="G897" s="14">
        <v>0.91257528746121541</v>
      </c>
      <c r="H897" s="14">
        <v>0.64653779013383339</v>
      </c>
      <c r="I897" s="12">
        <v>0.98240000000000005</v>
      </c>
      <c r="J897" s="12">
        <v>8.7678999999999991</v>
      </c>
    </row>
    <row r="898" spans="1:10" x14ac:dyDescent="0.25">
      <c r="A898" s="11">
        <v>42226</v>
      </c>
      <c r="B898" s="12">
        <v>12.673500000000001</v>
      </c>
      <c r="C898" s="12">
        <v>6.2093999999999996</v>
      </c>
      <c r="D898" s="13">
        <v>63.77</v>
      </c>
      <c r="E898" s="12">
        <v>124.55</v>
      </c>
      <c r="F898" s="12">
        <v>16.153500000000001</v>
      </c>
      <c r="G898" s="14">
        <v>0.90958704748044394</v>
      </c>
      <c r="H898" s="14">
        <v>0.6432522835456066</v>
      </c>
      <c r="I898" s="12">
        <v>0.98480000000000001</v>
      </c>
      <c r="J898" s="12">
        <v>8.6986000000000008</v>
      </c>
    </row>
    <row r="899" spans="1:10" x14ac:dyDescent="0.25">
      <c r="A899" s="11">
        <v>42227</v>
      </c>
      <c r="B899" s="12">
        <v>12.803000000000001</v>
      </c>
      <c r="C899" s="12">
        <v>6.3231999999999999</v>
      </c>
      <c r="D899" s="13">
        <v>64.33</v>
      </c>
      <c r="E899" s="12">
        <v>124.9</v>
      </c>
      <c r="F899" s="12">
        <v>16.333500000000001</v>
      </c>
      <c r="G899" s="14">
        <v>0.90563303749320767</v>
      </c>
      <c r="H899" s="14">
        <v>0.6421782686873877</v>
      </c>
      <c r="I899" s="12">
        <v>0.9869</v>
      </c>
      <c r="J899" s="12">
        <v>8.6691000000000003</v>
      </c>
    </row>
    <row r="900" spans="1:10" x14ac:dyDescent="0.25">
      <c r="A900" s="11">
        <v>42228</v>
      </c>
      <c r="B900" s="12">
        <v>12.76</v>
      </c>
      <c r="C900" s="12">
        <v>6.3845000000000001</v>
      </c>
      <c r="D900" s="13">
        <v>64.8</v>
      </c>
      <c r="E900" s="12">
        <v>123.87</v>
      </c>
      <c r="F900" s="12">
        <v>16.295999999999999</v>
      </c>
      <c r="G900" s="14">
        <v>0.89301661010894806</v>
      </c>
      <c r="H900" s="14">
        <v>0.63942707334228532</v>
      </c>
      <c r="I900" s="12">
        <v>0.96909999999999996</v>
      </c>
      <c r="J900" s="12">
        <v>8.5671999999999997</v>
      </c>
    </row>
    <row r="901" spans="1:10" x14ac:dyDescent="0.25">
      <c r="A901" s="11">
        <v>42229</v>
      </c>
      <c r="B901" s="12">
        <v>12.820499999999999</v>
      </c>
      <c r="C901" s="12">
        <v>6.3982000000000001</v>
      </c>
      <c r="D901" s="13">
        <v>65.27</v>
      </c>
      <c r="E901" s="12">
        <v>124.32</v>
      </c>
      <c r="F901" s="12">
        <v>16.3735</v>
      </c>
      <c r="G901" s="14">
        <v>0.89734386216798268</v>
      </c>
      <c r="H901" s="14">
        <v>0.64123116383456236</v>
      </c>
      <c r="I901" s="12">
        <v>0.97599999999999998</v>
      </c>
      <c r="J901" s="12">
        <v>8.4832999999999998</v>
      </c>
    </row>
    <row r="902" spans="1:10" x14ac:dyDescent="0.25">
      <c r="A902" s="11">
        <v>42230</v>
      </c>
      <c r="B902" s="12">
        <v>12.798</v>
      </c>
      <c r="C902" s="12">
        <v>6.3907999999999996</v>
      </c>
      <c r="D902" s="13">
        <v>65.02</v>
      </c>
      <c r="E902" s="12">
        <v>124.27</v>
      </c>
      <c r="F902" s="12">
        <v>16.365500000000001</v>
      </c>
      <c r="G902" s="14">
        <v>0.90009000900090008</v>
      </c>
      <c r="H902" s="14">
        <v>0.64</v>
      </c>
      <c r="I902" s="12">
        <v>0.97799999999999998</v>
      </c>
      <c r="J902" s="12">
        <v>8.5174000000000003</v>
      </c>
    </row>
    <row r="903" spans="1:10" x14ac:dyDescent="0.25">
      <c r="A903" s="11">
        <v>42233</v>
      </c>
      <c r="B903" s="12">
        <v>12.8765</v>
      </c>
      <c r="C903" s="12">
        <v>6.3936999999999999</v>
      </c>
      <c r="D903" s="13">
        <v>65.39</v>
      </c>
      <c r="E903" s="12">
        <v>124.33</v>
      </c>
      <c r="F903" s="12">
        <v>16.3995</v>
      </c>
      <c r="G903" s="14">
        <v>0.90269001624842038</v>
      </c>
      <c r="H903" s="14">
        <v>0.64110783433773555</v>
      </c>
      <c r="I903" s="12">
        <v>0.97699999999999998</v>
      </c>
      <c r="J903" s="12">
        <v>8.5198</v>
      </c>
    </row>
    <row r="904" spans="1:10" x14ac:dyDescent="0.25">
      <c r="A904" s="11">
        <v>42234</v>
      </c>
      <c r="B904" s="12">
        <v>12.926</v>
      </c>
      <c r="C904" s="12">
        <v>6.3928000000000003</v>
      </c>
      <c r="D904" s="13">
        <v>65.44</v>
      </c>
      <c r="E904" s="12">
        <v>124.39</v>
      </c>
      <c r="F904" s="12">
        <v>16.422000000000001</v>
      </c>
      <c r="G904" s="14">
        <v>0.90678273485672833</v>
      </c>
      <c r="H904" s="14">
        <v>0.63865116873163874</v>
      </c>
      <c r="I904" s="12">
        <v>0.97640000000000005</v>
      </c>
      <c r="J904" s="12">
        <v>8.5456000000000003</v>
      </c>
    </row>
    <row r="905" spans="1:10" x14ac:dyDescent="0.25">
      <c r="A905" s="11">
        <v>42235</v>
      </c>
      <c r="B905" s="12">
        <v>12.946</v>
      </c>
      <c r="C905" s="12">
        <v>6.3956</v>
      </c>
      <c r="D905" s="13">
        <v>65.17</v>
      </c>
      <c r="E905" s="12">
        <v>124.1</v>
      </c>
      <c r="F905" s="12">
        <v>16.526</v>
      </c>
      <c r="G905" s="14">
        <v>0.90407738902450041</v>
      </c>
      <c r="H905" s="14">
        <v>0.6391818472355385</v>
      </c>
      <c r="I905" s="12">
        <v>0.97019999999999995</v>
      </c>
      <c r="J905" s="12">
        <v>8.5783000000000005</v>
      </c>
    </row>
    <row r="906" spans="1:10" x14ac:dyDescent="0.25">
      <c r="A906" s="11">
        <v>42236</v>
      </c>
      <c r="B906" s="12">
        <v>12.861499999999999</v>
      </c>
      <c r="C906" s="12">
        <v>6.3875000000000002</v>
      </c>
      <c r="D906" s="13">
        <v>65.489999999999995</v>
      </c>
      <c r="E906" s="12">
        <v>123.54</v>
      </c>
      <c r="F906" s="12">
        <v>16.663</v>
      </c>
      <c r="G906" s="14">
        <v>0.89285714285714279</v>
      </c>
      <c r="H906" s="14">
        <v>0.63742988271290157</v>
      </c>
      <c r="I906" s="12">
        <v>0.96209999999999996</v>
      </c>
      <c r="J906" s="12">
        <v>8.5060000000000002</v>
      </c>
    </row>
    <row r="907" spans="1:10" x14ac:dyDescent="0.25">
      <c r="A907" s="11">
        <v>42237</v>
      </c>
      <c r="B907" s="12">
        <v>12.925000000000001</v>
      </c>
      <c r="C907" s="12">
        <v>6.3887</v>
      </c>
      <c r="D907" s="13">
        <v>66.02</v>
      </c>
      <c r="E907" s="12">
        <v>122.11</v>
      </c>
      <c r="F907" s="12">
        <v>16.925000000000001</v>
      </c>
      <c r="G907" s="14">
        <v>0.88059175766114839</v>
      </c>
      <c r="H907" s="14">
        <v>0.63702382469104346</v>
      </c>
      <c r="I907" s="12">
        <v>0.94879999999999998</v>
      </c>
      <c r="J907" s="12">
        <v>8.3665000000000003</v>
      </c>
    </row>
    <row r="908" spans="1:10" x14ac:dyDescent="0.25">
      <c r="A908" s="11">
        <v>42240</v>
      </c>
      <c r="B908" s="12">
        <v>13.169</v>
      </c>
      <c r="C908" s="12">
        <v>6.4028999999999998</v>
      </c>
      <c r="D908" s="13">
        <v>66.8</v>
      </c>
      <c r="E908" s="12">
        <v>118.56</v>
      </c>
      <c r="F908" s="12">
        <v>17.0825</v>
      </c>
      <c r="G908" s="14">
        <v>0.86355785837651133</v>
      </c>
      <c r="H908" s="14">
        <v>0.63568749602695318</v>
      </c>
      <c r="I908" s="12">
        <v>0.93469999999999998</v>
      </c>
      <c r="J908" s="12">
        <v>8.2768999999999995</v>
      </c>
    </row>
    <row r="909" spans="1:10" x14ac:dyDescent="0.25">
      <c r="A909" s="11">
        <v>42241</v>
      </c>
      <c r="B909" s="12">
        <v>13.045999999999999</v>
      </c>
      <c r="C909" s="12">
        <v>6.4122000000000003</v>
      </c>
      <c r="D909" s="13">
        <v>66.069999999999993</v>
      </c>
      <c r="E909" s="12">
        <v>119.91</v>
      </c>
      <c r="F909" s="12">
        <v>17.007999999999999</v>
      </c>
      <c r="G909" s="14">
        <v>0.87642418930762489</v>
      </c>
      <c r="H909" s="14">
        <v>0.63702382469104346</v>
      </c>
      <c r="I909" s="12">
        <v>0.94879999999999998</v>
      </c>
      <c r="J909" s="12">
        <v>8.4405000000000001</v>
      </c>
    </row>
    <row r="910" spans="1:10" x14ac:dyDescent="0.25">
      <c r="A910" s="11">
        <v>42242</v>
      </c>
      <c r="B910" s="12">
        <v>13.125</v>
      </c>
      <c r="C910" s="12">
        <v>6.4082999999999997</v>
      </c>
      <c r="D910" s="13">
        <v>66.11</v>
      </c>
      <c r="E910" s="12">
        <v>119.07</v>
      </c>
      <c r="F910" s="12">
        <v>17.088999999999999</v>
      </c>
      <c r="G910" s="14">
        <v>0.87796312554872691</v>
      </c>
      <c r="H910" s="14">
        <v>0.64545278512876791</v>
      </c>
      <c r="I910" s="12">
        <v>0.94720000000000004</v>
      </c>
      <c r="J910" s="12">
        <v>8.4619</v>
      </c>
    </row>
    <row r="911" spans="1:10" x14ac:dyDescent="0.25">
      <c r="A911" s="11">
        <v>42243</v>
      </c>
      <c r="B911" s="12">
        <v>13.112</v>
      </c>
      <c r="C911" s="12">
        <v>6.4053000000000004</v>
      </c>
      <c r="D911" s="13">
        <v>65.989999999999995</v>
      </c>
      <c r="E911" s="12">
        <v>120.89</v>
      </c>
      <c r="F911" s="12">
        <v>16.881499999999999</v>
      </c>
      <c r="G911" s="14">
        <v>0.8897588753447816</v>
      </c>
      <c r="H911" s="14">
        <v>0.64888715852313283</v>
      </c>
      <c r="I911" s="12">
        <v>0.96309999999999996</v>
      </c>
      <c r="J911" s="12">
        <v>8.4751999999999992</v>
      </c>
    </row>
    <row r="912" spans="1:10" x14ac:dyDescent="0.25">
      <c r="A912" s="11">
        <v>42244</v>
      </c>
      <c r="B912" s="12">
        <v>13.3185</v>
      </c>
      <c r="C912" s="12">
        <v>6.3890000000000002</v>
      </c>
      <c r="D912" s="13">
        <v>66.14</v>
      </c>
      <c r="E912" s="12">
        <v>121.32</v>
      </c>
      <c r="F912" s="12">
        <v>16.78</v>
      </c>
      <c r="G912" s="14">
        <v>0.8950948800572861</v>
      </c>
      <c r="H912" s="14">
        <v>0.65095690665277961</v>
      </c>
      <c r="I912" s="12">
        <v>0.96220000000000006</v>
      </c>
      <c r="J912" s="12">
        <v>8.4649000000000001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1"/>
  <sheetViews>
    <sheetView workbookViewId="0"/>
  </sheetViews>
  <sheetFormatPr defaultRowHeight="15" x14ac:dyDescent="0.25"/>
  <cols>
    <col min="1" max="1" width="10.140625" bestFit="1" customWidth="1"/>
    <col min="2" max="2" width="18" bestFit="1" customWidth="1"/>
    <col min="3" max="3" width="13.140625" bestFit="1" customWidth="1"/>
    <col min="4" max="4" width="12.7109375" bestFit="1" customWidth="1"/>
    <col min="5" max="5" width="13.140625" bestFit="1" customWidth="1"/>
    <col min="6" max="6" width="13.42578125" bestFit="1" customWidth="1"/>
    <col min="8" max="8" width="12.85546875" bestFit="1" customWidth="1"/>
    <col min="9" max="9" width="11" bestFit="1" customWidth="1"/>
    <col min="10" max="10" width="14.140625" bestFit="1" customWidth="1"/>
  </cols>
  <sheetData>
    <row r="1" spans="1:10" x14ac:dyDescent="0.25">
      <c r="A1" s="8" t="s">
        <v>9</v>
      </c>
      <c r="B1" s="9" t="s">
        <v>2</v>
      </c>
      <c r="C1" s="9" t="s">
        <v>0</v>
      </c>
      <c r="D1" s="10" t="s">
        <v>3</v>
      </c>
      <c r="E1" s="9" t="s">
        <v>1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</row>
    <row r="2" spans="1:10" x14ac:dyDescent="0.25">
      <c r="A2" s="11">
        <v>40912</v>
      </c>
      <c r="B2" s="15">
        <f>Data!B3-Data!B2</f>
        <v>0.11759999999999948</v>
      </c>
      <c r="C2" s="15">
        <f>Data!C3-Data!C2</f>
        <v>1.0000000000065512E-4</v>
      </c>
      <c r="D2" s="15">
        <f>Data!D3-Data!D2</f>
        <v>-0.25999999999999801</v>
      </c>
      <c r="E2" s="15">
        <f>Data!E3-Data!E2</f>
        <v>1.0000000000005116E-2</v>
      </c>
      <c r="F2" s="15">
        <f>Data!F3-Data!F2</f>
        <v>2.3199999999999221E-2</v>
      </c>
      <c r="G2" s="15">
        <f>Data!G3-Data!G2</f>
        <v>7.7570455438645824E-3</v>
      </c>
      <c r="H2" s="15">
        <f>Data!H3-Data!H2</f>
        <v>6.9440788023866773E-4</v>
      </c>
      <c r="I2" s="15">
        <f>Data!I3-Data!I2</f>
        <v>9.8000000000000309E-3</v>
      </c>
      <c r="J2" s="15">
        <f>Data!J3-Data!J2</f>
        <v>4.0899999999999714E-2</v>
      </c>
    </row>
    <row r="3" spans="1:10" x14ac:dyDescent="0.25">
      <c r="A3" s="11">
        <v>40913</v>
      </c>
      <c r="B3" s="15">
        <f>Data!B4-Data!B3</f>
        <v>2.8900000000000148E-2</v>
      </c>
      <c r="C3" s="15">
        <f>Data!C4-Data!C3</f>
        <v>7.2000000000000952E-3</v>
      </c>
      <c r="D3" s="15">
        <f>Data!D4-Data!D3</f>
        <v>3.9999999999999147E-2</v>
      </c>
      <c r="E3" s="15">
        <f>Data!E4-Data!E3</f>
        <v>0.5</v>
      </c>
      <c r="F3" s="15">
        <f>Data!F4-Data!F3</f>
        <v>5.3399999999999892E-2</v>
      </c>
      <c r="G3" s="15">
        <f>Data!G4-Data!G3</f>
        <v>8.8937725985770433E-3</v>
      </c>
      <c r="H3" s="15">
        <f>Data!H4-Data!H3</f>
        <v>6.5268693862726712E-3</v>
      </c>
      <c r="I3" s="15">
        <f>Data!I4-Data!I3</f>
        <v>1.1099999999999999E-2</v>
      </c>
      <c r="J3" s="15">
        <f>Data!J4-Data!J3</f>
        <v>8.0200000000000493E-2</v>
      </c>
    </row>
    <row r="4" spans="1:10" x14ac:dyDescent="0.25">
      <c r="A4" s="11">
        <v>40914</v>
      </c>
      <c r="B4" s="15">
        <f>Data!B5-Data!B4</f>
        <v>-2.6500000000000412E-2</v>
      </c>
      <c r="C4" s="15">
        <f>Data!C5-Data!C4</f>
        <v>7.499999999999396E-3</v>
      </c>
      <c r="D4" s="15">
        <f>Data!D5-Data!D4</f>
        <v>-0.21999999999999886</v>
      </c>
      <c r="E4" s="15">
        <f>Data!E5-Data!E4</f>
        <v>-0.12000000000000455</v>
      </c>
      <c r="F4" s="15">
        <f>Data!F5-Data!F4</f>
        <v>-3.3699999999999619E-2</v>
      </c>
      <c r="G4" s="15">
        <f>Data!G5-Data!G4</f>
        <v>3.6891722591290144E-3</v>
      </c>
      <c r="H4" s="15">
        <f>Data!H5-Data!H4</f>
        <v>2.0513088438873783E-3</v>
      </c>
      <c r="I4" s="15">
        <f>Data!I5-Data!I4</f>
        <v>2.7000000000000357E-3</v>
      </c>
      <c r="J4" s="15">
        <f>Data!J5-Data!J4</f>
        <v>-2.0000000000042206E-4</v>
      </c>
    </row>
    <row r="5" spans="1:10" x14ac:dyDescent="0.25">
      <c r="A5" s="11">
        <v>40917</v>
      </c>
      <c r="B5" s="15">
        <f>Data!B6-Data!B5</f>
        <v>3.2700000000000173E-2</v>
      </c>
      <c r="C5" s="15">
        <f>Data!C6-Data!C5</f>
        <v>5.5000000000005045E-3</v>
      </c>
      <c r="D5" s="15">
        <f>Data!D6-Data!D5</f>
        <v>-0.28000000000000114</v>
      </c>
      <c r="E5" s="15">
        <f>Data!E6-Data!E5</f>
        <v>-0.18000000000000682</v>
      </c>
      <c r="F5" s="15">
        <f>Data!F6-Data!F5</f>
        <v>1.7900000000000915E-2</v>
      </c>
      <c r="G5" s="15">
        <f>Data!G6-Data!G5</f>
        <v>-1.3567296426648667E-3</v>
      </c>
      <c r="H5" s="15">
        <f>Data!H6-Data!H5</f>
        <v>-2.0991388341717876E-4</v>
      </c>
      <c r="I5" s="15">
        <f>Data!I6-Data!I5</f>
        <v>-3.5000000000000586E-3</v>
      </c>
      <c r="J5" s="15">
        <f>Data!J6-Data!J5</f>
        <v>-1.3399999999999856E-2</v>
      </c>
    </row>
    <row r="6" spans="1:10" x14ac:dyDescent="0.25">
      <c r="A6" s="11">
        <v>40918</v>
      </c>
      <c r="B6" s="15">
        <f>Data!B7-Data!B6</f>
        <v>-6.679999999999886E-2</v>
      </c>
      <c r="C6" s="15">
        <f>Data!C7-Data!C6</f>
        <v>-2.0000000000042206E-4</v>
      </c>
      <c r="D6" s="15">
        <f>Data!D7-Data!D6</f>
        <v>-0.79999999999999716</v>
      </c>
      <c r="E6" s="15">
        <f>Data!E7-Data!E6</f>
        <v>-3.9999999999992042E-2</v>
      </c>
      <c r="F6" s="15">
        <f>Data!F7-Data!F6</f>
        <v>-0.11330000000000062</v>
      </c>
      <c r="G6" s="15">
        <f>Data!G7-Data!G6</f>
        <v>-2.2712402242291985E-3</v>
      </c>
      <c r="H6" s="15">
        <f>Data!H7-Data!H6</f>
        <v>-2.2167551185418022E-3</v>
      </c>
      <c r="I6" s="15">
        <f>Data!I7-Data!I6</f>
        <v>-3.3999999999999586E-3</v>
      </c>
      <c r="J6" s="15">
        <f>Data!J7-Data!J6</f>
        <v>-4.1400000000000325E-2</v>
      </c>
    </row>
    <row r="7" spans="1:10" x14ac:dyDescent="0.25">
      <c r="A7" s="11">
        <v>40919</v>
      </c>
      <c r="B7" s="15">
        <f>Data!B8-Data!B7</f>
        <v>-5.7000000000009265E-3</v>
      </c>
      <c r="C7" s="15">
        <f>Data!C8-Data!C7</f>
        <v>7.9999999999991189E-4</v>
      </c>
      <c r="D7" s="15">
        <f>Data!D8-Data!D7</f>
        <v>0.18999999999999773</v>
      </c>
      <c r="E7" s="15">
        <f>Data!E8-Data!E7</f>
        <v>6.0000000000002274E-2</v>
      </c>
      <c r="F7" s="15">
        <f>Data!F8-Data!F7</f>
        <v>3.0599999999999739E-2</v>
      </c>
      <c r="G7" s="15">
        <f>Data!G8-Data!G7</f>
        <v>5.9203545068809982E-3</v>
      </c>
      <c r="H7" s="15">
        <f>Data!H8-Data!H7</f>
        <v>6.9090762407083561E-3</v>
      </c>
      <c r="I7" s="15">
        <f>Data!I8-Data!I7</f>
        <v>6.8000000000000282E-3</v>
      </c>
      <c r="J7" s="15">
        <f>Data!J8-Data!J7</f>
        <v>6.4200000000000479E-2</v>
      </c>
    </row>
    <row r="8" spans="1:10" x14ac:dyDescent="0.25">
      <c r="A8" s="11">
        <v>40920</v>
      </c>
      <c r="B8" s="15">
        <f>Data!B9-Data!B8</f>
        <v>-5.0200000000000244E-2</v>
      </c>
      <c r="C8" s="15">
        <f>Data!C9-Data!C8</f>
        <v>2.8000000000005798E-3</v>
      </c>
      <c r="D8" s="15">
        <f>Data!D9-Data!D8</f>
        <v>-0.27000000000000313</v>
      </c>
      <c r="E8" s="15">
        <f>Data!E9-Data!E8</f>
        <v>-0.14000000000000057</v>
      </c>
      <c r="F8" s="15">
        <f>Data!F9-Data!F8</f>
        <v>-5.4100000000000037E-2</v>
      </c>
      <c r="G8" s="15">
        <f>Data!G9-Data!G8</f>
        <v>-8.1176244770682082E-3</v>
      </c>
      <c r="H8" s="15">
        <f>Data!H9-Data!H8</f>
        <v>0</v>
      </c>
      <c r="I8" s="15">
        <f>Data!I9-Data!I8</f>
        <v>-1.100000000000001E-2</v>
      </c>
      <c r="J8" s="15">
        <f>Data!J9-Data!J8</f>
        <v>-1.9099999999999895E-2</v>
      </c>
    </row>
    <row r="9" spans="1:10" x14ac:dyDescent="0.25">
      <c r="A9" s="11">
        <v>40921</v>
      </c>
      <c r="B9" s="15">
        <f>Data!B10-Data!B9</f>
        <v>8.4300000000000708E-2</v>
      </c>
      <c r="C9" s="15">
        <f>Data!C10-Data!C9</f>
        <v>-1.1200000000000543E-2</v>
      </c>
      <c r="D9" s="15">
        <f>Data!D10-Data!D9</f>
        <v>-7.9999999999998295E-2</v>
      </c>
      <c r="E9" s="15">
        <f>Data!E10-Data!E9</f>
        <v>0.14000000000000057</v>
      </c>
      <c r="F9" s="15">
        <f>Data!F10-Data!F9</f>
        <v>1.6400000000000858E-2</v>
      </c>
      <c r="G9" s="15">
        <f>Data!G10-Data!G9</f>
        <v>8.3662510452585659E-3</v>
      </c>
      <c r="H9" s="15">
        <f>Data!H10-Data!H9</f>
        <v>1.0235072972338832E-3</v>
      </c>
      <c r="I9" s="15">
        <f>Data!I10-Data!I9</f>
        <v>9.000000000000008E-3</v>
      </c>
      <c r="J9" s="15">
        <f>Data!J10-Data!J9</f>
        <v>9.1599999999999682E-2</v>
      </c>
    </row>
    <row r="10" spans="1:10" x14ac:dyDescent="0.25">
      <c r="A10" s="11">
        <v>40925</v>
      </c>
      <c r="B10" s="15">
        <f>Data!B11-Data!B10</f>
        <v>-0.11400000000000077</v>
      </c>
      <c r="C10" s="15">
        <f>Data!C11-Data!C10</f>
        <v>7.1000000000003283E-3</v>
      </c>
      <c r="D10" s="15">
        <f>Data!D11-Data!D10</f>
        <v>-0.74000000000000199</v>
      </c>
      <c r="E10" s="15">
        <f>Data!E11-Data!E10</f>
        <v>-0.10000000000000853</v>
      </c>
      <c r="F10" s="15">
        <f>Data!F11-Data!F10</f>
        <v>-0.1526000000000014</v>
      </c>
      <c r="G10" s="15">
        <f>Data!G11-Data!G10</f>
        <v>-3.5898046576848808E-3</v>
      </c>
      <c r="H10" s="15">
        <f>Data!H11-Data!H10</f>
        <v>-2.3408024907637381E-3</v>
      </c>
      <c r="I10" s="15">
        <f>Data!I11-Data!I10</f>
        <v>-4.1999999999999815E-3</v>
      </c>
      <c r="J10" s="15">
        <f>Data!J11-Data!J10</f>
        <v>-9.1000000000000192E-2</v>
      </c>
    </row>
    <row r="11" spans="1:10" x14ac:dyDescent="0.25">
      <c r="A11" s="11">
        <v>40926</v>
      </c>
      <c r="B11" s="15">
        <f>Data!B12-Data!B11</f>
        <v>-3.2099999999999795E-2</v>
      </c>
      <c r="C11" s="15">
        <f>Data!C12-Data!C11</f>
        <v>-2.6999999999999247E-3</v>
      </c>
      <c r="D11" s="15">
        <f>Data!D12-Data!D11</f>
        <v>-0.28999999999999915</v>
      </c>
      <c r="E11" s="15">
        <f>Data!E12-Data!E11</f>
        <v>1.0000000000005116E-2</v>
      </c>
      <c r="F11" s="15">
        <f>Data!F12-Data!F11</f>
        <v>-0.13299999999999912</v>
      </c>
      <c r="G11" s="15">
        <f>Data!G12-Data!G11</f>
        <v>-5.2022608413585525E-3</v>
      </c>
      <c r="H11" s="15">
        <f>Data!H12-Data!H11</f>
        <v>-2.2819862205218922E-3</v>
      </c>
      <c r="I11" s="15">
        <f>Data!I12-Data!I11</f>
        <v>-6.5000000000000613E-3</v>
      </c>
      <c r="J11" s="15">
        <f>Data!J12-Data!J11</f>
        <v>-5.8300000000000018E-2</v>
      </c>
    </row>
    <row r="12" spans="1:10" x14ac:dyDescent="0.25">
      <c r="A12" s="11">
        <v>40927</v>
      </c>
      <c r="B12" s="15">
        <f>Data!B13-Data!B12</f>
        <v>-9.3199999999999505E-2</v>
      </c>
      <c r="C12" s="15">
        <f>Data!C13-Data!C12</f>
        <v>5.3000000000000824E-3</v>
      </c>
      <c r="D12" s="15">
        <f>Data!D13-Data!D12</f>
        <v>-0.10000000000000142</v>
      </c>
      <c r="E12" s="15">
        <f>Data!E13-Data!E12</f>
        <v>0.42000000000000171</v>
      </c>
      <c r="F12" s="15">
        <f>Data!F13-Data!F12</f>
        <v>-0.1014999999999997</v>
      </c>
      <c r="G12" s="15">
        <f>Data!G13-Data!G12</f>
        <v>-6.7503621162446903E-3</v>
      </c>
      <c r="H12" s="15">
        <f>Data!H13-Data!H12</f>
        <v>-3.1013152761906193E-3</v>
      </c>
      <c r="I12" s="15">
        <f>Data!I13-Data!I12</f>
        <v>-9.199999999999986E-3</v>
      </c>
      <c r="J12" s="15">
        <f>Data!J13-Data!J12</f>
        <v>-0.10210000000000008</v>
      </c>
    </row>
    <row r="13" spans="1:10" x14ac:dyDescent="0.25">
      <c r="A13" s="11">
        <v>40928</v>
      </c>
      <c r="B13" s="15">
        <f>Data!B14-Data!B13</f>
        <v>3.6999999999999922E-2</v>
      </c>
      <c r="C13" s="15">
        <f>Data!C14-Data!C13</f>
        <v>1.6799999999999926E-2</v>
      </c>
      <c r="D13" s="15">
        <f>Data!D14-Data!D13</f>
        <v>-7.9999999999998295E-2</v>
      </c>
      <c r="E13" s="15">
        <f>Data!E14-Data!E13</f>
        <v>-0.26000000000000512</v>
      </c>
      <c r="F13" s="15">
        <f>Data!F14-Data!F13</f>
        <v>7.0000000000014495E-4</v>
      </c>
      <c r="G13" s="15">
        <f>Data!G14-Data!G13</f>
        <v>-6.5668397184137639E-4</v>
      </c>
      <c r="H13" s="15">
        <f>Data!H14-Data!H13</f>
        <v>-2.3273079330945468E-3</v>
      </c>
      <c r="I13" s="15">
        <f>Data!I14-Data!I13</f>
        <v>-8.0000000000002292E-4</v>
      </c>
      <c r="J13" s="15">
        <f>Data!J14-Data!J13</f>
        <v>1.6200000000000436E-2</v>
      </c>
    </row>
    <row r="14" spans="1:10" x14ac:dyDescent="0.25">
      <c r="A14" s="11">
        <v>40931</v>
      </c>
      <c r="B14" s="15">
        <f>Data!B15-Data!B14</f>
        <v>-5.5000000000005045E-3</v>
      </c>
      <c r="C14" s="15">
        <f>Data!C15-Data!C14</f>
        <v>9.9999999999944578E-4</v>
      </c>
      <c r="D14" s="15">
        <f>Data!D15-Data!D14</f>
        <v>-0.22999999999999687</v>
      </c>
      <c r="E14" s="15">
        <f>Data!E15-Data!E14</f>
        <v>-4.9999999999997158E-2</v>
      </c>
      <c r="F14" s="15">
        <f>Data!F15-Data!F14</f>
        <v>-7.9900000000000304E-2</v>
      </c>
      <c r="G14" s="15">
        <f>Data!G15-Data!G14</f>
        <v>-5.1547253011338112E-3</v>
      </c>
      <c r="H14" s="15">
        <f>Data!H15-Data!H14</f>
        <v>-1.7345030822120133E-3</v>
      </c>
      <c r="I14" s="15">
        <f>Data!I15-Data!I14</f>
        <v>-5.9000000000000163E-3</v>
      </c>
      <c r="J14" s="15">
        <f>Data!J15-Data!J14</f>
        <v>-4.3499999999999872E-2</v>
      </c>
    </row>
    <row r="15" spans="1:10" x14ac:dyDescent="0.25">
      <c r="A15" s="11">
        <v>40932</v>
      </c>
      <c r="B15" s="15">
        <f>Data!B16-Data!B15</f>
        <v>1.8600000000000172E-2</v>
      </c>
      <c r="C15" s="15">
        <f>Data!C16-Data!C15</f>
        <v>-1.9999999999997797E-3</v>
      </c>
      <c r="D15" s="15">
        <f>Data!D16-Data!D15</f>
        <v>3.0000000000001137E-2</v>
      </c>
      <c r="E15" s="15">
        <f>Data!E16-Data!E15</f>
        <v>0.85999999999999943</v>
      </c>
      <c r="F15" s="15">
        <f>Data!F16-Data!F15</f>
        <v>1.7699999999999605E-2</v>
      </c>
      <c r="G15" s="15">
        <f>Data!G16-Data!G15</f>
        <v>1.8288315170676972E-3</v>
      </c>
      <c r="H15" s="15">
        <f>Data!H16-Data!H15</f>
        <v>-5.3497658386914004E-4</v>
      </c>
      <c r="I15" s="15">
        <f>Data!I16-Data!I15</f>
        <v>2.2000000000000908E-3</v>
      </c>
      <c r="J15" s="15">
        <f>Data!J16-Data!J15</f>
        <v>3.3999999999999808E-2</v>
      </c>
    </row>
    <row r="16" spans="1:10" x14ac:dyDescent="0.25">
      <c r="A16" s="11">
        <v>40933</v>
      </c>
      <c r="B16" s="15">
        <f>Data!B17-Data!B16</f>
        <v>8.1900000000000084E-2</v>
      </c>
      <c r="C16" s="15">
        <f>Data!C17-Data!C16</f>
        <v>-9.9999999999944578E-4</v>
      </c>
      <c r="D16" s="15">
        <f>Data!D17-Data!D16</f>
        <v>0.15999999999999659</v>
      </c>
      <c r="E16" s="15">
        <f>Data!E17-Data!E16</f>
        <v>0.34999999999999432</v>
      </c>
      <c r="F16" s="15">
        <f>Data!F17-Data!F16</f>
        <v>-9.3999999999994088E-3</v>
      </c>
      <c r="G16" s="15">
        <f>Data!G17-Data!G16</f>
        <v>1.5405954728582305E-3</v>
      </c>
      <c r="H16" s="15">
        <f>Data!H17-Data!H16</f>
        <v>1.0295940331319642E-3</v>
      </c>
      <c r="I16" s="15">
        <f>Data!I17-Data!I16</f>
        <v>2.0000000000000018E-3</v>
      </c>
      <c r="J16" s="15">
        <f>Data!J17-Data!J16</f>
        <v>4.7900000000000276E-2</v>
      </c>
    </row>
    <row r="17" spans="1:10" x14ac:dyDescent="0.25">
      <c r="A17" s="11">
        <v>40934</v>
      </c>
      <c r="B17" s="15">
        <f>Data!B18-Data!B17</f>
        <v>-0.26100000000000012</v>
      </c>
      <c r="C17" s="15">
        <f>Data!C18-Data!C17</f>
        <v>9.9999999999944578E-4</v>
      </c>
      <c r="D17" s="15">
        <f>Data!D18-Data!D17</f>
        <v>-0.75999999999999801</v>
      </c>
      <c r="E17" s="15">
        <f>Data!E18-Data!E17</f>
        <v>-0.65999999999999659</v>
      </c>
      <c r="F17" s="15">
        <f>Data!F18-Data!F17</f>
        <v>-0.20429999999999993</v>
      </c>
      <c r="G17" s="15">
        <f>Data!G18-Data!G17</f>
        <v>-1.0194118513868977E-2</v>
      </c>
      <c r="H17" s="15">
        <f>Data!H18-Data!H17</f>
        <v>-5.5614073010319398E-3</v>
      </c>
      <c r="I17" s="15">
        <f>Data!I18-Data!I17</f>
        <v>-1.3600000000000056E-2</v>
      </c>
      <c r="J17" s="15">
        <f>Data!J18-Data!J17</f>
        <v>-6.3000000000000611E-2</v>
      </c>
    </row>
    <row r="18" spans="1:10" x14ac:dyDescent="0.25">
      <c r="A18" s="11">
        <v>40935</v>
      </c>
      <c r="B18" s="15">
        <f>Data!B19-Data!B18</f>
        <v>-2.2100000000000009E-2</v>
      </c>
      <c r="C18" s="15">
        <f>Data!C19-Data!C18</f>
        <v>1.000000000000334E-3</v>
      </c>
      <c r="D18" s="15">
        <f>Data!D19-Data!D18</f>
        <v>-3.0000000000001137E-2</v>
      </c>
      <c r="E18" s="15">
        <f>Data!E19-Data!E18</f>
        <v>-0.78999999999999204</v>
      </c>
      <c r="F18" s="15">
        <f>Data!F19-Data!F18</f>
        <v>-2.6600000000000179E-2</v>
      </c>
      <c r="G18" s="15">
        <f>Data!G19-Data!G18</f>
        <v>-2.305459771386853E-3</v>
      </c>
      <c r="H18" s="15">
        <f>Data!H19-Data!H18</f>
        <v>-4.0512811820225814E-4</v>
      </c>
      <c r="I18" s="15">
        <f>Data!I19-Data!I18</f>
        <v>-3.1999999999999806E-3</v>
      </c>
      <c r="J18" s="15">
        <f>Data!J19-Data!J18</f>
        <v>-1.1999999999998678E-3</v>
      </c>
    </row>
    <row r="19" spans="1:10" x14ac:dyDescent="0.25">
      <c r="A19" s="11">
        <v>40938</v>
      </c>
      <c r="B19" s="15">
        <f>Data!B20-Data!B19</f>
        <v>0.10409999999999986</v>
      </c>
      <c r="C19" s="15">
        <f>Data!C20-Data!C19</f>
        <v>-1.9999999999997797E-3</v>
      </c>
      <c r="D19" s="15">
        <f>Data!D20-Data!D19</f>
        <v>0.26999999999999602</v>
      </c>
      <c r="E19" s="15">
        <f>Data!E20-Data!E19</f>
        <v>-0.40000000000000568</v>
      </c>
      <c r="F19" s="15">
        <f>Data!F20-Data!F19</f>
        <v>5.1000000000000156E-2</v>
      </c>
      <c r="G19" s="15">
        <f>Data!G20-Data!G19</f>
        <v>3.9857065400752401E-3</v>
      </c>
      <c r="H19" s="15">
        <f>Data!H20-Data!H19</f>
        <v>1.0544072519860226E-3</v>
      </c>
      <c r="I19" s="15">
        <f>Data!I20-Data!I19</f>
        <v>3.5999999999999366E-3</v>
      </c>
      <c r="J19" s="15">
        <f>Data!J20-Data!J19</f>
        <v>3.0000000000001137E-3</v>
      </c>
    </row>
    <row r="20" spans="1:10" x14ac:dyDescent="0.25">
      <c r="A20" s="11">
        <v>40939</v>
      </c>
      <c r="B20" s="15">
        <f>Data!B21-Data!B20</f>
        <v>-1.7999999999999794E-2</v>
      </c>
      <c r="C20" s="15">
        <f>Data!C21-Data!C20</f>
        <v>-2.3000000000000576E-2</v>
      </c>
      <c r="D20" s="15">
        <f>Data!D21-Data!D20</f>
        <v>-0.11999999999999744</v>
      </c>
      <c r="E20" s="15">
        <f>Data!E21-Data!E20</f>
        <v>6.0000000000002274E-2</v>
      </c>
      <c r="F20" s="15">
        <f>Data!F21-Data!F20</f>
        <v>5.9499999999999886E-2</v>
      </c>
      <c r="G20" s="15">
        <f>Data!G21-Data!G20</f>
        <v>4.0865288865431504E-3</v>
      </c>
      <c r="H20" s="15">
        <f>Data!H21-Data!H20</f>
        <v>-2.5892035229673205E-3</v>
      </c>
      <c r="I20" s="15">
        <f>Data!I21-Data!I20</f>
        <v>4.2000000000000925E-3</v>
      </c>
      <c r="J20" s="15">
        <f>Data!J21-Data!J20</f>
        <v>6.0399999999999565E-2</v>
      </c>
    </row>
    <row r="21" spans="1:10" x14ac:dyDescent="0.25">
      <c r="A21" s="11">
        <v>40940</v>
      </c>
      <c r="B21" s="15">
        <f>Data!B22-Data!B21</f>
        <v>-0.17410000000000014</v>
      </c>
      <c r="C21" s="15">
        <f>Data!C22-Data!C21</f>
        <v>-3.9999999999995595E-4</v>
      </c>
      <c r="D21" s="15">
        <f>Data!D22-Data!D21</f>
        <v>-0.26619999999999777</v>
      </c>
      <c r="E21" s="15">
        <f>Data!E22-Data!E21</f>
        <v>-0.23000000000000398</v>
      </c>
      <c r="F21" s="15">
        <f>Data!F22-Data!F21</f>
        <v>-8.4200000000000941E-2</v>
      </c>
      <c r="G21" s="15">
        <f>Data!G22-Data!G21</f>
        <v>-7.3244960498208833E-3</v>
      </c>
      <c r="H21" s="15">
        <f>Data!H22-Data!H21</f>
        <v>-3.804791815689379E-3</v>
      </c>
      <c r="I21" s="15">
        <f>Data!I22-Data!I21</f>
        <v>-7.9000000000000181E-3</v>
      </c>
      <c r="J21" s="15">
        <f>Data!J22-Data!J21</f>
        <v>-7.7199999999999491E-2</v>
      </c>
    </row>
    <row r="22" spans="1:10" x14ac:dyDescent="0.25">
      <c r="A22" s="11">
        <v>40941</v>
      </c>
      <c r="B22" s="15">
        <f>Data!B23-Data!B22</f>
        <v>-3.339999999999943E-2</v>
      </c>
      <c r="C22" s="15">
        <f>Data!C23-Data!C22</f>
        <v>-5.8999999999995723E-3</v>
      </c>
      <c r="D22" s="15">
        <f>Data!D23-Data!D22</f>
        <v>-0.24380000000000024</v>
      </c>
      <c r="E22" s="15">
        <f>Data!E23-Data!E22</f>
        <v>1.9999999999996021E-2</v>
      </c>
      <c r="F22" s="15">
        <f>Data!F23-Data!F22</f>
        <v>-0.15029999999999966</v>
      </c>
      <c r="G22" s="15">
        <f>Data!G23-Data!G22</f>
        <v>6.9153147615297339E-4</v>
      </c>
      <c r="H22" s="15">
        <f>Data!H23-Data!H22</f>
        <v>1.4364362762931959E-3</v>
      </c>
      <c r="I22" s="15">
        <f>Data!I23-Data!I22</f>
        <v>2.9999999999996696E-4</v>
      </c>
      <c r="J22" s="15">
        <f>Data!J23-Data!J22</f>
        <v>-8.3999999999999631E-3</v>
      </c>
    </row>
    <row r="23" spans="1:10" x14ac:dyDescent="0.25">
      <c r="A23" s="11">
        <v>40942</v>
      </c>
      <c r="B23" s="15">
        <f>Data!B24-Data!B23</f>
        <v>-4.9500000000000099E-2</v>
      </c>
      <c r="C23" s="15">
        <f>Data!C24-Data!C23</f>
        <v>9.9999999999944578E-4</v>
      </c>
      <c r="D23" s="15">
        <f>Data!D24-Data!D23</f>
        <v>-0.38000000000000256</v>
      </c>
      <c r="E23" s="15">
        <f>Data!E24-Data!E23</f>
        <v>0.4100000000000108</v>
      </c>
      <c r="F23" s="15">
        <f>Data!F24-Data!F23</f>
        <v>-8.0799999999999983E-2</v>
      </c>
      <c r="G23" s="15">
        <f>Data!G24-Data!G23</f>
        <v>3.5348650285963457E-3</v>
      </c>
      <c r="H23" s="15">
        <f>Data!H24-Data!H23</f>
        <v>1.3626526650417636E-3</v>
      </c>
      <c r="I23" s="15">
        <f>Data!I24-Data!I23</f>
        <v>6.3999999999999613E-3</v>
      </c>
      <c r="J23" s="15">
        <f>Data!J24-Data!J23</f>
        <v>-9.9000000000000199E-3</v>
      </c>
    </row>
    <row r="24" spans="1:10" x14ac:dyDescent="0.25">
      <c r="A24" s="11">
        <v>40945</v>
      </c>
      <c r="B24" s="15">
        <f>Data!B25-Data!B24</f>
        <v>-3.4000000000000696E-2</v>
      </c>
      <c r="C24" s="15">
        <f>Data!C25-Data!C24</f>
        <v>9.3000000000005301E-3</v>
      </c>
      <c r="D24" s="15">
        <f>Data!D25-Data!D24</f>
        <v>0.39999999999999858</v>
      </c>
      <c r="E24" s="15">
        <f>Data!E25-Data!E24</f>
        <v>0</v>
      </c>
      <c r="F24" s="15">
        <f>Data!F25-Data!F24</f>
        <v>-9.529999999999994E-2</v>
      </c>
      <c r="G24" s="15">
        <f>Data!G25-Data!G24</f>
        <v>-1.3946857128046553E-3</v>
      </c>
      <c r="H24" s="15">
        <f>Data!H25-Data!H24</f>
        <v>-2.1215858599712423E-3</v>
      </c>
      <c r="I24" s="15">
        <f>Data!I25-Data!I24</f>
        <v>-2.0000000000000018E-3</v>
      </c>
      <c r="J24" s="15">
        <f>Data!J25-Data!J24</f>
        <v>-1.2199999999999989E-2</v>
      </c>
    </row>
    <row r="25" spans="1:10" x14ac:dyDescent="0.25">
      <c r="A25" s="11">
        <v>40946</v>
      </c>
      <c r="B25" s="15">
        <f>Data!B26-Data!B25</f>
        <v>2.2499999999999964E-2</v>
      </c>
      <c r="C25" s="15">
        <f>Data!C26-Data!C25</f>
        <v>-7.4000000000005173E-3</v>
      </c>
      <c r="D25" s="15">
        <f>Data!D26-Data!D25</f>
        <v>0.15000000000000568</v>
      </c>
      <c r="E25" s="15">
        <f>Data!E26-Data!E25</f>
        <v>0.3399999999999892</v>
      </c>
      <c r="F25" s="15">
        <f>Data!F26-Data!F25</f>
        <v>3.8999999999997925E-3</v>
      </c>
      <c r="G25" s="15">
        <f>Data!G26-Data!G25</f>
        <v>-6.5557284069833743E-3</v>
      </c>
      <c r="H25" s="15">
        <f>Data!H26-Data!H25</f>
        <v>-2.3451196343305947E-3</v>
      </c>
      <c r="I25" s="15">
        <f>Data!I26-Data!I25</f>
        <v>-5.8999999999999053E-3</v>
      </c>
      <c r="J25" s="15">
        <f>Data!J26-Data!J25</f>
        <v>-4.2600000000000193E-2</v>
      </c>
    </row>
    <row r="26" spans="1:10" x14ac:dyDescent="0.25">
      <c r="A26" s="11">
        <v>40947</v>
      </c>
      <c r="B26" s="15">
        <f>Data!B27-Data!B26</f>
        <v>1.8600000000000172E-2</v>
      </c>
      <c r="C26" s="15">
        <f>Data!C27-Data!C26</f>
        <v>-1.0799999999999699E-2</v>
      </c>
      <c r="D26" s="15">
        <f>Data!D27-Data!D26</f>
        <v>1.9999999999996021E-2</v>
      </c>
      <c r="E26" s="15">
        <f>Data!E27-Data!E26</f>
        <v>2.0000000000010232E-2</v>
      </c>
      <c r="F26" s="15">
        <f>Data!F27-Data!F26</f>
        <v>6.1600000000000321E-2</v>
      </c>
      <c r="G26" s="15">
        <f>Data!G27-Data!G26</f>
        <v>-5.1275409728690491E-4</v>
      </c>
      <c r="H26" s="15">
        <f>Data!H27-Data!H26</f>
        <v>2.8242337714555754E-3</v>
      </c>
      <c r="I26" s="15">
        <f>Data!I27-Data!I26</f>
        <v>-3.0000000000007798E-4</v>
      </c>
      <c r="J26" s="15">
        <f>Data!J27-Data!J26</f>
        <v>-1.7900000000000027E-2</v>
      </c>
    </row>
    <row r="27" spans="1:10" x14ac:dyDescent="0.25">
      <c r="A27" s="11">
        <v>40948</v>
      </c>
      <c r="B27" s="15">
        <f>Data!B28-Data!B27</f>
        <v>3.9999999999995595E-4</v>
      </c>
      <c r="C27" s="15">
        <f>Data!C28-Data!C27</f>
        <v>8.9999999999967883E-4</v>
      </c>
      <c r="D27" s="15">
        <f>Data!D28-Data!D27</f>
        <v>0.13000000000000256</v>
      </c>
      <c r="E27" s="15">
        <f>Data!E28-Data!E27</f>
        <v>0.51999999999999602</v>
      </c>
      <c r="F27" s="15">
        <f>Data!F28-Data!F27</f>
        <v>3.2500000000000639E-2</v>
      </c>
      <c r="G27" s="15">
        <f>Data!G28-Data!G27</f>
        <v>-2.4968060601524567E-3</v>
      </c>
      <c r="H27" s="15">
        <f>Data!H28-Data!H27</f>
        <v>-7.1839894737002474E-4</v>
      </c>
      <c r="I27" s="15">
        <f>Data!I28-Data!I27</f>
        <v>-2.2999999999999687E-3</v>
      </c>
      <c r="J27" s="15">
        <f>Data!J28-Data!J27</f>
        <v>-2.4599999999999511E-2</v>
      </c>
    </row>
    <row r="28" spans="1:10" x14ac:dyDescent="0.25">
      <c r="A28" s="11">
        <v>40949</v>
      </c>
      <c r="B28" s="15">
        <f>Data!B29-Data!B28</f>
        <v>0.15700000000000003</v>
      </c>
      <c r="C28" s="15">
        <f>Data!C29-Data!C28</f>
        <v>4.4000000000004036E-3</v>
      </c>
      <c r="D28" s="15">
        <f>Data!D29-Data!D28</f>
        <v>0.12999999999999545</v>
      </c>
      <c r="E28" s="15">
        <f>Data!E29-Data!E28</f>
        <v>0.14999999999999147</v>
      </c>
      <c r="F28" s="15">
        <f>Data!F29-Data!F28</f>
        <v>7.6599999999999113E-2</v>
      </c>
      <c r="G28" s="15">
        <f>Data!G29-Data!G28</f>
        <v>6.2732559936300447E-3</v>
      </c>
      <c r="H28" s="15">
        <f>Data!H29-Data!H28</f>
        <v>3.6084173696319111E-3</v>
      </c>
      <c r="I28" s="15">
        <f>Data!I29-Data!I28</f>
        <v>7.2999999999999732E-3</v>
      </c>
      <c r="J28" s="15">
        <f>Data!J29-Data!J28</f>
        <v>5.0999999999999268E-2</v>
      </c>
    </row>
    <row r="29" spans="1:10" x14ac:dyDescent="0.25">
      <c r="A29" s="11">
        <v>40952</v>
      </c>
      <c r="B29" s="15">
        <f>Data!B30-Data!B29</f>
        <v>-4.669999999999952E-2</v>
      </c>
      <c r="C29" s="15">
        <f>Data!C30-Data!C29</f>
        <v>-1.9000000000000128E-3</v>
      </c>
      <c r="D29" s="15">
        <f>Data!D30-Data!D29</f>
        <v>-0.33999999999999631</v>
      </c>
      <c r="E29" s="15">
        <f>Data!E30-Data!E29</f>
        <v>-4.9999999999997158E-2</v>
      </c>
      <c r="F29" s="15">
        <f>Data!F30-Data!F29</f>
        <v>-7.9000000000000625E-2</v>
      </c>
      <c r="G29" s="15">
        <f>Data!G30-Data!G29</f>
        <v>-1.377620329295226E-3</v>
      </c>
      <c r="H29" s="15">
        <f>Data!H30-Data!H29</f>
        <v>-1.2877085323246273E-3</v>
      </c>
      <c r="I29" s="15">
        <f>Data!I30-Data!I29</f>
        <v>-2.6999999999999247E-3</v>
      </c>
      <c r="J29" s="15">
        <f>Data!J30-Data!J29</f>
        <v>-2.629999999999999E-2</v>
      </c>
    </row>
    <row r="30" spans="1:10" x14ac:dyDescent="0.25">
      <c r="A30" s="11">
        <v>40953</v>
      </c>
      <c r="B30" s="15">
        <f>Data!B31-Data!B30</f>
        <v>2.0699999999999719E-2</v>
      </c>
      <c r="C30" s="15">
        <f>Data!C31-Data!C30</f>
        <v>2.2999999999999687E-3</v>
      </c>
      <c r="D30" s="15">
        <f>Data!D31-Data!D30</f>
        <v>0.25999999999999801</v>
      </c>
      <c r="E30" s="15">
        <f>Data!E31-Data!E30</f>
        <v>0.87000000000000455</v>
      </c>
      <c r="F30" s="15">
        <f>Data!F31-Data!F30</f>
        <v>4.1199999999999903E-2</v>
      </c>
      <c r="G30" s="15">
        <f>Data!G31-Data!G30</f>
        <v>3.5691374360210526E-3</v>
      </c>
      <c r="H30" s="15">
        <f>Data!H31-Data!H30</f>
        <v>3.5944494914824654E-3</v>
      </c>
      <c r="I30" s="15">
        <f>Data!I31-Data!I30</f>
        <v>3.5999999999999366E-3</v>
      </c>
      <c r="J30" s="15">
        <f>Data!J31-Data!J30</f>
        <v>3.6300000000000665E-2</v>
      </c>
    </row>
    <row r="31" spans="1:10" x14ac:dyDescent="0.25">
      <c r="A31" s="11">
        <v>40954</v>
      </c>
      <c r="B31" s="15">
        <f>Data!B32-Data!B31</f>
        <v>-1.9899999999999807E-2</v>
      </c>
      <c r="C31" s="15">
        <f>Data!C32-Data!C31</f>
        <v>3.00000000000189E-4</v>
      </c>
      <c r="D31" s="15">
        <f>Data!D32-Data!D31</f>
        <v>-4.9999999999997158E-2</v>
      </c>
      <c r="E31" s="15">
        <f>Data!E32-Data!E31</f>
        <v>-0.17000000000000171</v>
      </c>
      <c r="F31" s="15">
        <f>Data!F32-Data!F31</f>
        <v>-6.1999999999997613E-3</v>
      </c>
      <c r="G31" s="15">
        <f>Data!G32-Data!G31</f>
        <v>3.6029551973160157E-3</v>
      </c>
      <c r="H31" s="15">
        <f>Data!H32-Data!H31</f>
        <v>-7.7077353330823328E-4</v>
      </c>
      <c r="I31" s="15">
        <f>Data!I32-Data!I31</f>
        <v>3.8000000000000256E-3</v>
      </c>
      <c r="J31" s="15">
        <f>Data!J32-Data!J31</f>
        <v>2.1499999999999631E-2</v>
      </c>
    </row>
    <row r="32" spans="1:10" x14ac:dyDescent="0.25">
      <c r="A32" s="11">
        <v>40955</v>
      </c>
      <c r="B32" s="15">
        <f>Data!B33-Data!B32</f>
        <v>8.7099999999999511E-2</v>
      </c>
      <c r="C32" s="15">
        <f>Data!C33-Data!C32</f>
        <v>1.5999999999998238E-3</v>
      </c>
      <c r="D32" s="15">
        <f>Data!D33-Data!D32</f>
        <v>7.9999999999998295E-2</v>
      </c>
      <c r="E32" s="15">
        <f>Data!E33-Data!E32</f>
        <v>0.54999999999999716</v>
      </c>
      <c r="F32" s="15">
        <f>Data!F33-Data!F32</f>
        <v>0.10040000000000049</v>
      </c>
      <c r="G32" s="15">
        <f>Data!G33-Data!G32</f>
        <v>-1.3405562504105184E-3</v>
      </c>
      <c r="H32" s="15">
        <f>Data!H33-Data!H32</f>
        <v>-3.4254932055343135E-3</v>
      </c>
      <c r="I32" s="15">
        <f>Data!I33-Data!I32</f>
        <v>-1.3999999999999568E-3</v>
      </c>
      <c r="J32" s="15">
        <f>Data!J33-Data!J32</f>
        <v>2.6900000000000368E-2</v>
      </c>
    </row>
    <row r="33" spans="1:10" x14ac:dyDescent="0.25">
      <c r="A33" s="11">
        <v>40956</v>
      </c>
      <c r="B33" s="15">
        <f>Data!B34-Data!B33</f>
        <v>-3.5199999999999676E-2</v>
      </c>
      <c r="C33" s="15">
        <f>Data!C34-Data!C33</f>
        <v>-2.9000000000003467E-3</v>
      </c>
      <c r="D33" s="15">
        <f>Data!D34-Data!D33</f>
        <v>-0.11999999999999744</v>
      </c>
      <c r="E33" s="15">
        <f>Data!E34-Data!E33</f>
        <v>0.56000000000000227</v>
      </c>
      <c r="F33" s="15">
        <f>Data!F34-Data!F33</f>
        <v>-4.2199999999999349E-2</v>
      </c>
      <c r="G33" s="15">
        <f>Data!G34-Data!G33</f>
        <v>-2.2623989469054973E-3</v>
      </c>
      <c r="H33" s="15">
        <f>Data!H34-Data!H33</f>
        <v>-7.2067358477267973E-4</v>
      </c>
      <c r="I33" s="15">
        <f>Data!I34-Data!I33</f>
        <v>-2.9000000000000137E-3</v>
      </c>
      <c r="J33" s="15">
        <f>Data!J34-Data!J33</f>
        <v>-1.4499999999999957E-2</v>
      </c>
    </row>
    <row r="34" spans="1:10" x14ac:dyDescent="0.25">
      <c r="A34" s="11">
        <v>40960</v>
      </c>
      <c r="B34" s="15">
        <f>Data!B35-Data!B34</f>
        <v>-4.7799999999999621E-2</v>
      </c>
      <c r="C34" s="15">
        <f>Data!C35-Data!C34</f>
        <v>-2.4999999999995026E-3</v>
      </c>
      <c r="D34" s="15">
        <f>Data!D35-Data!D34</f>
        <v>-0.10000000000000142</v>
      </c>
      <c r="E34" s="15">
        <f>Data!E35-Data!E34</f>
        <v>0.40000000000000568</v>
      </c>
      <c r="F34" s="15">
        <f>Data!F35-Data!F34</f>
        <v>-6.6800000000000637E-2</v>
      </c>
      <c r="G34" s="15">
        <f>Data!G35-Data!G34</f>
        <v>-6.0818178346955243E-3</v>
      </c>
      <c r="H34" s="15">
        <f>Data!H35-Data!H34</f>
        <v>6.8059307424961357E-4</v>
      </c>
      <c r="I34" s="15">
        <f>Data!I35-Data!I34</f>
        <v>-6.6000000000000503E-3</v>
      </c>
      <c r="J34" s="15">
        <f>Data!J35-Data!J34</f>
        <v>-7.3500000000000121E-2</v>
      </c>
    </row>
    <row r="35" spans="1:10" x14ac:dyDescent="0.25">
      <c r="A35" s="11">
        <v>40961</v>
      </c>
      <c r="B35" s="15">
        <f>Data!B36-Data!B35</f>
        <v>2.7499999999999858E-2</v>
      </c>
      <c r="C35" s="15">
        <f>Data!C36-Data!C35</f>
        <v>0</v>
      </c>
      <c r="D35" s="15">
        <f>Data!D36-Data!D35</f>
        <v>3.0000000000001137E-2</v>
      </c>
      <c r="E35" s="15">
        <f>Data!E36-Data!E35</f>
        <v>0.56999999999999318</v>
      </c>
      <c r="F35" s="15">
        <f>Data!F36-Data!F35</f>
        <v>8.3500000000000796E-2</v>
      </c>
      <c r="G35" s="15">
        <f>Data!G36-Data!G35</f>
        <v>2.2773595644165479E-4</v>
      </c>
      <c r="H35" s="15">
        <f>Data!H36-Data!H35</f>
        <v>4.8054811495673588E-3</v>
      </c>
      <c r="I35" s="15">
        <f>Data!I36-Data!I35</f>
        <v>-7.0000000000003393E-4</v>
      </c>
      <c r="J35" s="15">
        <f>Data!J36-Data!J35</f>
        <v>1.6599999999999504E-2</v>
      </c>
    </row>
    <row r="36" spans="1:10" x14ac:dyDescent="0.25">
      <c r="A36" s="11">
        <v>40962</v>
      </c>
      <c r="B36" s="15">
        <f>Data!B37-Data!B36</f>
        <v>-4.7200000000000131E-2</v>
      </c>
      <c r="C36" s="15">
        <f>Data!C37-Data!C36</f>
        <v>1.9999999999997797E-3</v>
      </c>
      <c r="D36" s="15">
        <f>Data!D37-Data!D36</f>
        <v>-5.0000000000004263E-2</v>
      </c>
      <c r="E36" s="15">
        <f>Data!E37-Data!E36</f>
        <v>-9.0000000000003411E-2</v>
      </c>
      <c r="F36" s="15">
        <f>Data!F37-Data!F36</f>
        <v>5.3000000000000824E-3</v>
      </c>
      <c r="G36" s="15">
        <f>Data!G37-Data!G36</f>
        <v>-3.2323130043981907E-3</v>
      </c>
      <c r="H36" s="15">
        <f>Data!H37-Data!H36</f>
        <v>-9.3446970266397589E-4</v>
      </c>
      <c r="I36" s="15">
        <f>Data!I37-Data!I36</f>
        <v>-4.7999999999999154E-3</v>
      </c>
      <c r="J36" s="15">
        <f>Data!J37-Data!J36</f>
        <v>-1.4299999999999535E-2</v>
      </c>
    </row>
    <row r="37" spans="1:10" x14ac:dyDescent="0.25">
      <c r="A37" s="11">
        <v>40963</v>
      </c>
      <c r="B37" s="15">
        <f>Data!B38-Data!B37</f>
        <v>-8.9299999999999713E-2</v>
      </c>
      <c r="C37" s="15">
        <f>Data!C38-Data!C37</f>
        <v>-3.9999999999995595E-4</v>
      </c>
      <c r="D37" s="15">
        <f>Data!D38-Data!D37</f>
        <v>-0.21000000000000085</v>
      </c>
      <c r="E37" s="15">
        <f>Data!E38-Data!E37</f>
        <v>0.67000000000000171</v>
      </c>
      <c r="F37" s="15">
        <f>Data!F38-Data!F37</f>
        <v>4.4599999999999085E-2</v>
      </c>
      <c r="G37" s="15">
        <f>Data!G38-Data!G37</f>
        <v>-8.65121410245695E-3</v>
      </c>
      <c r="H37" s="15">
        <f>Data!H38-Data!H37</f>
        <v>-6.783244823360679E-3</v>
      </c>
      <c r="I37" s="15">
        <f>Data!I38-Data!I37</f>
        <v>-1.100000000000001E-2</v>
      </c>
      <c r="J37" s="15">
        <f>Data!J38-Data!J37</f>
        <v>-9.0900000000000425E-2</v>
      </c>
    </row>
    <row r="38" spans="1:10" x14ac:dyDescent="0.25">
      <c r="A38" s="11">
        <v>40966</v>
      </c>
      <c r="B38" s="15">
        <f>Data!B39-Data!B38</f>
        <v>-5.5800000000000516E-2</v>
      </c>
      <c r="C38" s="15">
        <f>Data!C39-Data!C38</f>
        <v>3.5999999999996035E-3</v>
      </c>
      <c r="D38" s="15">
        <f>Data!D39-Data!D38</f>
        <v>0.14000000000000057</v>
      </c>
      <c r="E38" s="15">
        <f>Data!E39-Data!E38</f>
        <v>-0.45999999999999375</v>
      </c>
      <c r="F38" s="15">
        <f>Data!F39-Data!F38</f>
        <v>-1.4899999999999025E-2</v>
      </c>
      <c r="G38" s="15">
        <f>Data!G39-Data!G38</f>
        <v>2.9356565565424875E-3</v>
      </c>
      <c r="H38" s="15">
        <f>Data!H39-Data!H38</f>
        <v>9.5448572597423009E-4</v>
      </c>
      <c r="I38" s="15">
        <f>Data!I39-Data!I38</f>
        <v>3.8000000000000256E-3</v>
      </c>
      <c r="J38" s="15">
        <f>Data!J39-Data!J38</f>
        <v>3.0700000000000394E-2</v>
      </c>
    </row>
    <row r="39" spans="1:10" x14ac:dyDescent="0.25">
      <c r="A39" s="11">
        <v>40967</v>
      </c>
      <c r="B39" s="15">
        <f>Data!B40-Data!B39</f>
        <v>4.2999999999997485E-3</v>
      </c>
      <c r="C39" s="15">
        <f>Data!C40-Data!C39</f>
        <v>-2.2999999999999687E-3</v>
      </c>
      <c r="D39" s="15">
        <f>Data!D40-Data!D39</f>
        <v>-0.10999999999999943</v>
      </c>
      <c r="E39" s="15">
        <f>Data!E40-Data!E39</f>
        <v>1.9999999999996021E-2</v>
      </c>
      <c r="F39" s="15">
        <f>Data!F40-Data!F39</f>
        <v>-9.0000000000145519E-4</v>
      </c>
      <c r="G39" s="15">
        <f>Data!G40-Data!G39</f>
        <v>-2.3282716707211382E-3</v>
      </c>
      <c r="H39" s="15">
        <f>Data!H40-Data!H39</f>
        <v>-1.668457510832666E-3</v>
      </c>
      <c r="I39" s="15">
        <f>Data!I40-Data!I39</f>
        <v>-2.6000000000000467E-3</v>
      </c>
      <c r="J39" s="15">
        <f>Data!J40-Data!J39</f>
        <v>-2.770000000000028E-2</v>
      </c>
    </row>
    <row r="40" spans="1:10" x14ac:dyDescent="0.25">
      <c r="A40" s="11">
        <v>40968</v>
      </c>
      <c r="B40" s="15">
        <f>Data!B41-Data!B40</f>
        <v>-7.3899999999999189E-2</v>
      </c>
      <c r="C40" s="15">
        <f>Data!C41-Data!C40</f>
        <v>-5.3999999999998494E-3</v>
      </c>
      <c r="D40" s="15">
        <f>Data!D41-Data!D40</f>
        <v>-1.9999999999996021E-2</v>
      </c>
      <c r="E40" s="15">
        <f>Data!E41-Data!E40</f>
        <v>0.65999999999999659</v>
      </c>
      <c r="F40" s="15">
        <f>Data!F41-Data!F40</f>
        <v>-7.0499999999999119E-2</v>
      </c>
      <c r="G40" s="15">
        <f>Data!G41-Data!G40</f>
        <v>5.175140441625703E-3</v>
      </c>
      <c r="H40" s="15">
        <f>Data!H41-Data!H40</f>
        <v>-2.5255162276511811E-3</v>
      </c>
      <c r="I40" s="15">
        <f>Data!I41-Data!I40</f>
        <v>6.1999999999999833E-3</v>
      </c>
      <c r="J40" s="15">
        <f>Data!J41-Data!J40</f>
        <v>2.5199999999999889E-2</v>
      </c>
    </row>
    <row r="41" spans="1:10" x14ac:dyDescent="0.25">
      <c r="A41" s="11">
        <v>40969</v>
      </c>
      <c r="B41" s="15">
        <f>Data!B42-Data!B41</f>
        <v>-1.300000000000523E-3</v>
      </c>
      <c r="C41" s="15">
        <f>Data!C42-Data!C41</f>
        <v>6.5999999999997172E-3</v>
      </c>
      <c r="D41" s="15">
        <f>Data!D42-Data!D41</f>
        <v>0.14999999999999858</v>
      </c>
      <c r="E41" s="15">
        <f>Data!E42-Data!E41</f>
        <v>6.0000000000002274E-2</v>
      </c>
      <c r="F41" s="15">
        <f>Data!F42-Data!F41</f>
        <v>-2.8000000000000469E-2</v>
      </c>
      <c r="G41" s="15">
        <f>Data!G42-Data!G41</f>
        <v>2.1917268717178695E-3</v>
      </c>
      <c r="H41" s="15">
        <f>Data!H42-Data!H41</f>
        <v>-7.8595868153175097E-5</v>
      </c>
      <c r="I41" s="15">
        <f>Data!I42-Data!I41</f>
        <v>2.8000000000000247E-3</v>
      </c>
      <c r="J41" s="15">
        <f>Data!J42-Data!J41</f>
        <v>3.6299999999999777E-2</v>
      </c>
    </row>
    <row r="42" spans="1:10" x14ac:dyDescent="0.25">
      <c r="A42" s="11">
        <v>40970</v>
      </c>
      <c r="B42" s="15">
        <f>Data!B43-Data!B42</f>
        <v>6.3600000000000101E-2</v>
      </c>
      <c r="C42" s="15">
        <f>Data!C43-Data!C42</f>
        <v>-1.9000000000000128E-3</v>
      </c>
      <c r="D42" s="15">
        <f>Data!D43-Data!D42</f>
        <v>0.40999999999999659</v>
      </c>
      <c r="E42" s="15">
        <f>Data!E43-Data!E42</f>
        <v>0.40000000000000568</v>
      </c>
      <c r="F42" s="15">
        <f>Data!F43-Data!F42</f>
        <v>8.3999999999999631E-3</v>
      </c>
      <c r="G42" s="15">
        <f>Data!G43-Data!G42</f>
        <v>6.7102400082251767E-3</v>
      </c>
      <c r="H42" s="15">
        <f>Data!H43-Data!H42</f>
        <v>3.993879383798693E-3</v>
      </c>
      <c r="I42" s="15">
        <f>Data!I43-Data!I42</f>
        <v>8.2999999999999741E-3</v>
      </c>
      <c r="J42" s="15">
        <f>Data!J43-Data!J42</f>
        <v>5.8400000000000674E-2</v>
      </c>
    </row>
    <row r="43" spans="1:10" x14ac:dyDescent="0.25">
      <c r="A43" s="11">
        <v>40973</v>
      </c>
      <c r="B43" s="15">
        <f>Data!B44-Data!B43</f>
        <v>2.4200000000000443E-2</v>
      </c>
      <c r="C43" s="15">
        <f>Data!C44-Data!C43</f>
        <v>8.4000000000008512E-3</v>
      </c>
      <c r="D43" s="15">
        <f>Data!D44-Data!D43</f>
        <v>0.27000000000000313</v>
      </c>
      <c r="E43" s="15">
        <f>Data!E44-Data!E43</f>
        <v>-0.12999999999999545</v>
      </c>
      <c r="F43" s="15">
        <f>Data!F44-Data!F43</f>
        <v>4.9599999999999866E-2</v>
      </c>
      <c r="G43" s="15">
        <f>Data!G44-Data!G43</f>
        <v>-1.3744944637996692E-3</v>
      </c>
      <c r="H43" s="15">
        <f>Data!H44-Data!H43</f>
        <v>-7.1550309168888493E-4</v>
      </c>
      <c r="I43" s="15">
        <f>Data!I44-Data!I43</f>
        <v>-1.8000000000000238E-3</v>
      </c>
      <c r="J43" s="15">
        <f>Data!J44-Data!J43</f>
        <v>1.5299999999999869E-2</v>
      </c>
    </row>
    <row r="44" spans="1:10" x14ac:dyDescent="0.25">
      <c r="A44" s="11">
        <v>40974</v>
      </c>
      <c r="B44" s="15">
        <f>Data!B45-Data!B44</f>
        <v>0.10679999999999978</v>
      </c>
      <c r="C44" s="15">
        <f>Data!C45-Data!C44</f>
        <v>1.5999999999998238E-3</v>
      </c>
      <c r="D44" s="15">
        <f>Data!D45-Data!D44</f>
        <v>0.55630000000000024</v>
      </c>
      <c r="E44" s="15">
        <f>Data!E45-Data!E44</f>
        <v>-0.57000000000000739</v>
      </c>
      <c r="F44" s="15">
        <f>Data!F45-Data!F44</f>
        <v>0.1659000000000006</v>
      </c>
      <c r="G44" s="15">
        <f>Data!G45-Data!G44</f>
        <v>6.457349975984461E-3</v>
      </c>
      <c r="H44" s="15">
        <f>Data!H45-Data!H44</f>
        <v>6.0125927743065466E-3</v>
      </c>
      <c r="I44" s="15">
        <f>Data!I45-Data!I44</f>
        <v>7.0000000000000062E-3</v>
      </c>
      <c r="J44" s="15">
        <f>Data!J45-Data!J44</f>
        <v>9.6000000000000085E-2</v>
      </c>
    </row>
    <row r="45" spans="1:10" x14ac:dyDescent="0.25">
      <c r="A45" s="11">
        <v>40975</v>
      </c>
      <c r="B45" s="15">
        <f>Data!B46-Data!B45</f>
        <v>-3.8400000000000212E-2</v>
      </c>
      <c r="C45" s="15">
        <f>Data!C46-Data!C45</f>
        <v>1.5000000000000568E-3</v>
      </c>
      <c r="D45" s="15">
        <f>Data!D46-Data!D45</f>
        <v>-0.1062999999999974</v>
      </c>
      <c r="E45" s="15">
        <f>Data!E46-Data!E45</f>
        <v>0.20000000000000284</v>
      </c>
      <c r="F45" s="15">
        <f>Data!F46-Data!F45</f>
        <v>-6.0700000000000642E-2</v>
      </c>
      <c r="G45" s="15">
        <f>Data!G46-Data!G45</f>
        <v>-2.0297387344658802E-3</v>
      </c>
      <c r="H45" s="15">
        <f>Data!H46-Data!H45</f>
        <v>-1.0503899532301464E-3</v>
      </c>
      <c r="I45" s="15">
        <f>Data!I46-Data!I45</f>
        <v>-1.6999999999999238E-3</v>
      </c>
      <c r="J45" s="15">
        <f>Data!J46-Data!J45</f>
        <v>3.5999999999996035E-3</v>
      </c>
    </row>
    <row r="46" spans="1:10" x14ac:dyDescent="0.25">
      <c r="A46" s="11">
        <v>40976</v>
      </c>
      <c r="B46" s="15">
        <f>Data!B47-Data!B46</f>
        <v>-0.10130000000000017</v>
      </c>
      <c r="C46" s="15">
        <f>Data!C47-Data!C46</f>
        <v>6.1999999999997613E-3</v>
      </c>
      <c r="D46" s="15">
        <f>Data!D47-Data!D46</f>
        <v>-0.10000000000000142</v>
      </c>
      <c r="E46" s="15">
        <f>Data!E47-Data!E46</f>
        <v>0.43999999999999773</v>
      </c>
      <c r="F46" s="15">
        <f>Data!F47-Data!F46</f>
        <v>-0.1512999999999991</v>
      </c>
      <c r="G46" s="15">
        <f>Data!G47-Data!G46</f>
        <v>-6.1387303490061385E-3</v>
      </c>
      <c r="H46" s="15">
        <f>Data!H47-Data!H46</f>
        <v>-3.0505768135001832E-3</v>
      </c>
      <c r="I46" s="15">
        <f>Data!I47-Data!I46</f>
        <v>-7.7000000000000401E-3</v>
      </c>
      <c r="J46" s="15">
        <f>Data!J47-Data!J46</f>
        <v>-8.8000000000000078E-2</v>
      </c>
    </row>
    <row r="47" spans="1:10" x14ac:dyDescent="0.25">
      <c r="A47" s="11">
        <v>40977</v>
      </c>
      <c r="B47" s="15">
        <f>Data!B48-Data!B47</f>
        <v>-1.9000000000000128E-3</v>
      </c>
      <c r="C47" s="15">
        <f>Data!C48-Data!C47</f>
        <v>-4.9999999999998934E-3</v>
      </c>
      <c r="D47" s="15">
        <f>Data!D48-Data!D47</f>
        <v>-0.42000000000000171</v>
      </c>
      <c r="E47" s="15">
        <f>Data!E48-Data!E47</f>
        <v>1.0900000000000034</v>
      </c>
      <c r="F47" s="15">
        <f>Data!F48-Data!F47</f>
        <v>-0.14730000000000132</v>
      </c>
      <c r="G47" s="15">
        <f>Data!G48-Data!G47</f>
        <v>8.5175126505780963E-3</v>
      </c>
      <c r="H47" s="15">
        <f>Data!H48-Data!H47</f>
        <v>5.8457961070014219E-3</v>
      </c>
      <c r="I47" s="15">
        <f>Data!I48-Data!I47</f>
        <v>1.0800000000000032E-2</v>
      </c>
      <c r="J47" s="15">
        <f>Data!J48-Data!J47</f>
        <v>9.0100000000000513E-2</v>
      </c>
    </row>
    <row r="48" spans="1:10" x14ac:dyDescent="0.25">
      <c r="A48" s="11">
        <v>40980</v>
      </c>
      <c r="B48" s="15">
        <f>Data!B49-Data!B48</f>
        <v>4.4999999999999929E-2</v>
      </c>
      <c r="C48" s="15">
        <f>Data!C49-Data!C48</f>
        <v>1.4899999999999913E-2</v>
      </c>
      <c r="D48" s="15">
        <f>Data!D49-Data!D48</f>
        <v>0.22999999999999687</v>
      </c>
      <c r="E48" s="15">
        <f>Data!E49-Data!E48</f>
        <v>-0.38000000000000966</v>
      </c>
      <c r="F48" s="15">
        <f>Data!F49-Data!F48</f>
        <v>8.960000000000079E-2</v>
      </c>
      <c r="G48" s="15">
        <f>Data!G49-Data!G48</f>
        <v>-1.9157952488139118E-3</v>
      </c>
      <c r="H48" s="15">
        <f>Data!H49-Data!H48</f>
        <v>2.5327174499799598E-3</v>
      </c>
      <c r="I48" s="15">
        <f>Data!I49-Data!I48</f>
        <v>-2.3000000000000798E-3</v>
      </c>
      <c r="J48" s="15">
        <f>Data!J49-Data!J48</f>
        <v>1.4800000000000146E-2</v>
      </c>
    </row>
    <row r="49" spans="1:10" x14ac:dyDescent="0.25">
      <c r="A49" s="11">
        <v>40981</v>
      </c>
      <c r="B49" s="15">
        <f>Data!B50-Data!B49</f>
        <v>-3.4499999999999531E-2</v>
      </c>
      <c r="C49" s="15">
        <f>Data!C50-Data!C49</f>
        <v>7.9999999999991189E-4</v>
      </c>
      <c r="D49" s="15">
        <f>Data!D50-Data!D49</f>
        <v>-5.9999999999995168E-2</v>
      </c>
      <c r="E49" s="15">
        <f>Data!E50-Data!E49</f>
        <v>0.45000000000000284</v>
      </c>
      <c r="F49" s="15">
        <f>Data!F50-Data!F49</f>
        <v>-8.3299999999999486E-2</v>
      </c>
      <c r="G49" s="15">
        <f>Data!G50-Data!G49</f>
        <v>1.8575991324176755E-3</v>
      </c>
      <c r="H49" s="15">
        <f>Data!H50-Data!H49</f>
        <v>-4.924351381528802E-3</v>
      </c>
      <c r="I49" s="15">
        <f>Data!I50-Data!I49</f>
        <v>2.0999999999999908E-3</v>
      </c>
      <c r="J49" s="15">
        <f>Data!J50-Data!J49</f>
        <v>-4.7900000000000276E-2</v>
      </c>
    </row>
    <row r="50" spans="1:10" x14ac:dyDescent="0.25">
      <c r="A50" s="11">
        <v>40982</v>
      </c>
      <c r="B50" s="15">
        <f>Data!B51-Data!B50</f>
        <v>0.15249999999999986</v>
      </c>
      <c r="C50" s="15">
        <f>Data!C51-Data!C50</f>
        <v>4.9000000000001265E-3</v>
      </c>
      <c r="D50" s="15">
        <f>Data!D51-Data!D50</f>
        <v>7.9999999999998295E-2</v>
      </c>
      <c r="E50" s="15">
        <f>Data!E51-Data!E50</f>
        <v>1.1200000000000045</v>
      </c>
      <c r="F50" s="15">
        <f>Data!F51-Data!F50</f>
        <v>3.8700000000000401E-2</v>
      </c>
      <c r="G50" s="15">
        <f>Data!G51-Data!G50</f>
        <v>4.9196248961717037E-3</v>
      </c>
      <c r="H50" s="15">
        <f>Data!H51-Data!H50</f>
        <v>2.0256455148870423E-3</v>
      </c>
      <c r="I50" s="15">
        <f>Data!I51-Data!I50</f>
        <v>1.1500000000000066E-2</v>
      </c>
      <c r="J50" s="15">
        <f>Data!J51-Data!J50</f>
        <v>8.9299999999999713E-2</v>
      </c>
    </row>
    <row r="51" spans="1:10" x14ac:dyDescent="0.25">
      <c r="A51" s="11">
        <v>40983</v>
      </c>
      <c r="B51" s="15">
        <f>Data!B52-Data!B51</f>
        <v>-7.0300000000000473E-2</v>
      </c>
      <c r="C51" s="15">
        <f>Data!C52-Data!C51</f>
        <v>-3.3000000000003027E-3</v>
      </c>
      <c r="D51" s="15">
        <f>Data!D52-Data!D51</f>
        <v>0.28000000000000114</v>
      </c>
      <c r="E51" s="15">
        <f>Data!E52-Data!E51</f>
        <v>-0.5</v>
      </c>
      <c r="F51" s="15">
        <f>Data!F52-Data!F51</f>
        <v>-7.1000000000012164E-3</v>
      </c>
      <c r="G51" s="15">
        <f>Data!G52-Data!G51</f>
        <v>-2.643377531584612E-3</v>
      </c>
      <c r="H51" s="15">
        <f>Data!H52-Data!H51</f>
        <v>6.9166441123036382E-4</v>
      </c>
      <c r="I51" s="15">
        <f>Data!I52-Data!I51</f>
        <v>-7.7000000000000401E-3</v>
      </c>
      <c r="J51" s="15">
        <f>Data!J52-Data!J51</f>
        <v>-4.2300000000000004E-2</v>
      </c>
    </row>
    <row r="52" spans="1:10" x14ac:dyDescent="0.25">
      <c r="A52" s="11">
        <v>40984</v>
      </c>
      <c r="B52" s="15">
        <f>Data!B53-Data!B52</f>
        <v>-1.5699999999999825E-2</v>
      </c>
      <c r="C52" s="15">
        <f>Data!C53-Data!C52</f>
        <v>-6.0000000000002274E-3</v>
      </c>
      <c r="D52" s="15">
        <f>Data!D53-Data!D52</f>
        <v>-0.17000000000000171</v>
      </c>
      <c r="E52" s="15">
        <f>Data!E53-Data!E52</f>
        <v>6.0000000000002274E-2</v>
      </c>
      <c r="F52" s="15">
        <f>Data!F53-Data!F52</f>
        <v>1.5000000000000568E-3</v>
      </c>
      <c r="G52" s="15">
        <f>Data!G53-Data!G52</f>
        <v>-5.8671479044668517E-3</v>
      </c>
      <c r="H52" s="15">
        <f>Data!H53-Data!H52</f>
        <v>-7.0889047946189887E-3</v>
      </c>
      <c r="I52" s="15">
        <f>Data!I53-Data!I52</f>
        <v>-7.5999999999999401E-3</v>
      </c>
      <c r="J52" s="15">
        <f>Data!J53-Data!J52</f>
        <v>-6.0999999999999943E-2</v>
      </c>
    </row>
    <row r="53" spans="1:10" x14ac:dyDescent="0.25">
      <c r="A53" s="11">
        <v>40987</v>
      </c>
      <c r="B53" s="15">
        <f>Data!B54-Data!B53</f>
        <v>-6.1700000000000088E-2</v>
      </c>
      <c r="C53" s="15">
        <f>Data!C54-Data!C53</f>
        <v>-3.0999999999998806E-3</v>
      </c>
      <c r="D53" s="15">
        <f>Data!D54-Data!D53</f>
        <v>4.9999999999997158E-2</v>
      </c>
      <c r="E53" s="15">
        <f>Data!E54-Data!E53</f>
        <v>-3.0000000000001137E-2</v>
      </c>
      <c r="F53" s="15">
        <f>Data!F54-Data!F53</f>
        <v>-4.2099999999999582E-2</v>
      </c>
      <c r="G53" s="15">
        <f>Data!G54-Data!G53</f>
        <v>-4.0708585799669184E-3</v>
      </c>
      <c r="H53" s="15">
        <f>Data!H54-Data!H53</f>
        <v>-1.9456764745835464E-3</v>
      </c>
      <c r="I53" s="15">
        <f>Data!I54-Data!I53</f>
        <v>-5.0999999999999934E-3</v>
      </c>
      <c r="J53" s="15">
        <f>Data!J54-Data!J53</f>
        <v>-3.8499999999999979E-2</v>
      </c>
    </row>
    <row r="54" spans="1:10" x14ac:dyDescent="0.25">
      <c r="A54" s="11">
        <v>40988</v>
      </c>
      <c r="B54" s="15">
        <f>Data!B55-Data!B54</f>
        <v>8.3499999999999908E-2</v>
      </c>
      <c r="C54" s="15">
        <f>Data!C55-Data!C54</f>
        <v>1.1999999999998678E-3</v>
      </c>
      <c r="D54" s="15">
        <f>Data!D55-Data!D54</f>
        <v>0.32000000000000028</v>
      </c>
      <c r="E54" s="15">
        <f>Data!E55-Data!E54</f>
        <v>0.31000000000000227</v>
      </c>
      <c r="F54" s="15">
        <f>Data!F55-Data!F54</f>
        <v>7.6599999999999113E-2</v>
      </c>
      <c r="G54" s="15">
        <f>Data!G55-Data!G54</f>
        <v>1.1422975867524388E-3</v>
      </c>
      <c r="H54" s="15">
        <f>Data!H55-Data!H54</f>
        <v>1.4680724515815369E-3</v>
      </c>
      <c r="I54" s="15">
        <f>Data!I55-Data!I54</f>
        <v>1.2999999999999678E-3</v>
      </c>
      <c r="J54" s="15">
        <f>Data!J55-Data!J54</f>
        <v>3.8100000000000023E-2</v>
      </c>
    </row>
    <row r="55" spans="1:10" x14ac:dyDescent="0.25">
      <c r="A55" s="11">
        <v>40989</v>
      </c>
      <c r="B55" s="15">
        <f>Data!B56-Data!B55</f>
        <v>2.4000000000000021E-2</v>
      </c>
      <c r="C55" s="15">
        <f>Data!C56-Data!C55</f>
        <v>2.3000000000008569E-3</v>
      </c>
      <c r="D55" s="15">
        <f>Data!D56-Data!D55</f>
        <v>0.12000000000000455</v>
      </c>
      <c r="E55" s="15">
        <f>Data!E56-Data!E55</f>
        <v>0</v>
      </c>
      <c r="F55" s="15">
        <f>Data!F56-Data!F55</f>
        <v>-1.5000000000000568E-3</v>
      </c>
      <c r="G55" s="15">
        <f>Data!G56-Data!G55</f>
        <v>1.8348815337407842E-3</v>
      </c>
      <c r="H55" s="15">
        <f>Data!H56-Data!H55</f>
        <v>3.5813521001704096E-4</v>
      </c>
      <c r="I55" s="15">
        <f>Data!I56-Data!I55</f>
        <v>2.0999999999999908E-3</v>
      </c>
      <c r="J55" s="15">
        <f>Data!J56-Data!J55</f>
        <v>-1.780000000000026E-2</v>
      </c>
    </row>
    <row r="56" spans="1:10" x14ac:dyDescent="0.25">
      <c r="A56" s="11">
        <v>40990</v>
      </c>
      <c r="B56" s="15">
        <f>Data!B57-Data!B56</f>
        <v>7.6500000000000234E-2</v>
      </c>
      <c r="C56" s="15">
        <f>Data!C57-Data!C56</f>
        <v>-2.3600000000000065E-2</v>
      </c>
      <c r="D56" s="15">
        <f>Data!D57-Data!D56</f>
        <v>0.67999999999999972</v>
      </c>
      <c r="E56" s="15">
        <f>Data!E57-Data!E56</f>
        <v>-1.1200000000000045</v>
      </c>
      <c r="F56" s="15">
        <f>Data!F57-Data!F56</f>
        <v>0.12950000000000017</v>
      </c>
      <c r="G56" s="15">
        <f>Data!G57-Data!G56</f>
        <v>-2.2984693458305561E-4</v>
      </c>
      <c r="H56" s="15">
        <f>Data!H57-Data!H56</f>
        <v>1.6366655492632276E-3</v>
      </c>
      <c r="I56" s="15">
        <f>Data!I57-Data!I56</f>
        <v>-7.0000000000003393E-4</v>
      </c>
      <c r="J56" s="15">
        <f>Data!J57-Data!J56</f>
        <v>4.0399999999999991E-2</v>
      </c>
    </row>
    <row r="57" spans="1:10" x14ac:dyDescent="0.25">
      <c r="A57" s="11">
        <v>40991</v>
      </c>
      <c r="B57" s="15">
        <f>Data!B58-Data!B57</f>
        <v>-2.2999999999999687E-3</v>
      </c>
      <c r="C57" s="15">
        <f>Data!C58-Data!C57</f>
        <v>3.0999999999998806E-3</v>
      </c>
      <c r="D57" s="15">
        <f>Data!D58-Data!D57</f>
        <v>-0.10000000000000142</v>
      </c>
      <c r="E57" s="15">
        <f>Data!E58-Data!E57</f>
        <v>-0.15000000000000568</v>
      </c>
      <c r="F57" s="15">
        <f>Data!F58-Data!F57</f>
        <v>-2.0599999999999952E-2</v>
      </c>
      <c r="G57" s="15">
        <f>Data!G58-Data!G57</f>
        <v>-3.9430369002766419E-3</v>
      </c>
      <c r="H57" s="15">
        <f>Data!H58-Data!H57</f>
        <v>-2.2730694294941234E-3</v>
      </c>
      <c r="I57" s="15">
        <f>Data!I58-Data!I57</f>
        <v>-5.0999999999999934E-3</v>
      </c>
      <c r="J57" s="15">
        <f>Data!J58-Data!J57</f>
        <v>-2.889999999999926E-2</v>
      </c>
    </row>
    <row r="58" spans="1:10" x14ac:dyDescent="0.25">
      <c r="A58" s="11">
        <v>40994</v>
      </c>
      <c r="B58" s="15">
        <f>Data!B59-Data!B58</f>
        <v>-0.12000000000000011</v>
      </c>
      <c r="C58" s="15">
        <f>Data!C59-Data!C58</f>
        <v>1.1800000000000033E-2</v>
      </c>
      <c r="D58" s="15">
        <f>Data!D59-Data!D58</f>
        <v>-0.14999999999999858</v>
      </c>
      <c r="E58" s="15">
        <f>Data!E59-Data!E58</f>
        <v>0.49000000000000909</v>
      </c>
      <c r="F58" s="15">
        <f>Data!F59-Data!F58</f>
        <v>-0.13119999999999976</v>
      </c>
      <c r="G58" s="15">
        <f>Data!G59-Data!G58</f>
        <v>-3.677109839638093E-3</v>
      </c>
      <c r="H58" s="15">
        <f>Data!H59-Data!H58</f>
        <v>-2.9661116288755007E-3</v>
      </c>
      <c r="I58" s="15">
        <f>Data!I59-Data!I58</f>
        <v>-4.3999999999999595E-3</v>
      </c>
      <c r="J58" s="15">
        <f>Data!J59-Data!J58</f>
        <v>-6.1200000000000365E-2</v>
      </c>
    </row>
    <row r="59" spans="1:10" x14ac:dyDescent="0.25">
      <c r="A59" s="11">
        <v>40995</v>
      </c>
      <c r="B59" s="15">
        <f>Data!B60-Data!B59</f>
        <v>2.1000000000004349E-3</v>
      </c>
      <c r="C59" s="15">
        <f>Data!C60-Data!C59</f>
        <v>-7.8000000000004732E-3</v>
      </c>
      <c r="D59" s="15">
        <f>Data!D60-Data!D59</f>
        <v>-0.37000000000000455</v>
      </c>
      <c r="E59" s="15">
        <f>Data!E60-Data!E59</f>
        <v>0.31000000000000227</v>
      </c>
      <c r="F59" s="15">
        <f>Data!F60-Data!F59</f>
        <v>-2.2999999999999687E-2</v>
      </c>
      <c r="G59" s="15">
        <f>Data!G60-Data!G59</f>
        <v>-4.5009005401797086E-4</v>
      </c>
      <c r="H59" s="15">
        <f>Data!H60-Data!H59</f>
        <v>-1.2962643217763192E-3</v>
      </c>
      <c r="I59" s="15">
        <f>Data!I60-Data!I59</f>
        <v>-2.9999999999996696E-4</v>
      </c>
      <c r="J59" s="15">
        <f>Data!J60-Data!J59</f>
        <v>-8.9999999999967883E-4</v>
      </c>
    </row>
    <row r="60" spans="1:10" x14ac:dyDescent="0.25">
      <c r="A60" s="11">
        <v>40996</v>
      </c>
      <c r="B60" s="15">
        <f>Data!B61-Data!B60</f>
        <v>9.5799999999999663E-2</v>
      </c>
      <c r="C60" s="15">
        <f>Data!C61-Data!C60</f>
        <v>-1.6999999999995907E-3</v>
      </c>
      <c r="D60" s="15">
        <f>Data!D61-Data!D60</f>
        <v>0.31000000000000227</v>
      </c>
      <c r="E60" s="15">
        <f>Data!E61-Data!E60</f>
        <v>-0.4100000000000108</v>
      </c>
      <c r="F60" s="15">
        <f>Data!F61-Data!F60</f>
        <v>0.14359999999999928</v>
      </c>
      <c r="G60" s="15">
        <f>Data!G61-Data!G60</f>
        <v>2.0296692541189598E-3</v>
      </c>
      <c r="H60" s="15">
        <f>Data!H61-Data!H60</f>
        <v>4.6201950859604546E-3</v>
      </c>
      <c r="I60" s="15">
        <f>Data!I61-Data!I60</f>
        <v>2.5999999999999357E-3</v>
      </c>
      <c r="J60" s="15">
        <f>Data!J61-Data!J60</f>
        <v>-5.3000000000000824E-3</v>
      </c>
    </row>
    <row r="61" spans="1:10" x14ac:dyDescent="0.25">
      <c r="A61" s="11">
        <v>40997</v>
      </c>
      <c r="B61" s="15">
        <f>Data!B62-Data!B61</f>
        <v>5.2500000000000213E-2</v>
      </c>
      <c r="C61" s="15">
        <f>Data!C62-Data!C61</f>
        <v>1.2999999999996348E-3</v>
      </c>
      <c r="D61" s="15">
        <f>Data!D62-Data!D61</f>
        <v>0.41000000000000369</v>
      </c>
      <c r="E61" s="15">
        <f>Data!E62-Data!E61</f>
        <v>-0.45999999999999375</v>
      </c>
      <c r="F61" s="15">
        <f>Data!F62-Data!F61</f>
        <v>5.1900000000001612E-2</v>
      </c>
      <c r="G61" s="15">
        <f>Data!G62-Data!G61</f>
        <v>1.9838514492035442E-3</v>
      </c>
      <c r="H61" s="15">
        <f>Data!H62-Data!H61</f>
        <v>-2.2198534535994296E-3</v>
      </c>
      <c r="I61" s="15">
        <f>Data!I62-Data!I61</f>
        <v>2.0000000000000018E-3</v>
      </c>
      <c r="J61" s="15">
        <f>Data!J62-Data!J61</f>
        <v>5.0999999999996604E-3</v>
      </c>
    </row>
    <row r="62" spans="1:10" x14ac:dyDescent="0.25">
      <c r="A62" s="11">
        <v>40998</v>
      </c>
      <c r="B62" s="15">
        <f>Data!B63-Data!B62</f>
        <v>-8.6899999999999977E-2</v>
      </c>
      <c r="C62" s="15">
        <f>Data!C63-Data!C62</f>
        <v>-8.199999999999541E-3</v>
      </c>
      <c r="D62" s="15">
        <f>Data!D63-Data!D62</f>
        <v>-0.49000000000000199</v>
      </c>
      <c r="E62" s="15">
        <f>Data!E63-Data!E62</f>
        <v>0.12999999999999545</v>
      </c>
      <c r="F62" s="15">
        <f>Data!F63-Data!F62</f>
        <v>-4.1800000000000281E-2</v>
      </c>
      <c r="G62" s="15">
        <f>Data!G63-Data!G62</f>
        <v>-3.9010488224174855E-3</v>
      </c>
      <c r="H62" s="15">
        <f>Data!H63-Data!H62</f>
        <v>-2.9095217184689215E-3</v>
      </c>
      <c r="I62" s="15">
        <f>Data!I63-Data!I62</f>
        <v>-5.8000000000000274E-3</v>
      </c>
      <c r="J62" s="15">
        <f>Data!J63-Data!J62</f>
        <v>-6.0799999999999521E-2</v>
      </c>
    </row>
    <row r="63" spans="1:10" x14ac:dyDescent="0.25">
      <c r="A63" s="11">
        <v>41001</v>
      </c>
      <c r="B63" s="15">
        <f>Data!B64-Data!B63</f>
        <v>-3.110000000000035E-2</v>
      </c>
      <c r="C63" s="15">
        <f>Data!C64-Data!C63</f>
        <v>3.9999999999995595E-4</v>
      </c>
      <c r="D63" s="15">
        <f>Data!D64-Data!D63</f>
        <v>-0.10000000000000142</v>
      </c>
      <c r="E63" s="15">
        <f>Data!E64-Data!E63</f>
        <v>-0.25</v>
      </c>
      <c r="F63" s="15">
        <f>Data!F64-Data!F63</f>
        <v>-5.4600000000000648E-2</v>
      </c>
      <c r="G63" s="15">
        <f>Data!G64-Data!G63</f>
        <v>5.0654127706362129E-4</v>
      </c>
      <c r="H63" s="15">
        <f>Data!H64-Data!H63</f>
        <v>-1.4446823137734821E-3</v>
      </c>
      <c r="I63" s="15">
        <f>Data!I64-Data!I63</f>
        <v>1.0999999999999899E-3</v>
      </c>
      <c r="J63" s="15">
        <f>Data!J64-Data!J63</f>
        <v>-1.4900000000000801E-2</v>
      </c>
    </row>
    <row r="64" spans="1:10" x14ac:dyDescent="0.25">
      <c r="A64" s="11">
        <v>41002</v>
      </c>
      <c r="B64" s="15">
        <f>Data!B65-Data!B64</f>
        <v>6.7099999999999937E-2</v>
      </c>
      <c r="C64" s="15">
        <f>Data!C65-Data!C64</f>
        <v>-3.9999999999995595E-4</v>
      </c>
      <c r="D64" s="15">
        <f>Data!D65-Data!D64</f>
        <v>-0.14999999999999858</v>
      </c>
      <c r="E64" s="15">
        <f>Data!E65-Data!E64</f>
        <v>2.0000000000010232E-2</v>
      </c>
      <c r="F64" s="15">
        <f>Data!F65-Data!F64</f>
        <v>-2.6799999999999713E-2</v>
      </c>
      <c r="G64" s="15">
        <f>Data!G65-Data!G64</f>
        <v>-6.7523644881339884E-4</v>
      </c>
      <c r="H64" s="15">
        <f>Data!H65-Data!H64</f>
        <v>2.1891482576107402E-3</v>
      </c>
      <c r="I64" s="15">
        <f>Data!I65-Data!I64</f>
        <v>-1.2999999999999678E-3</v>
      </c>
      <c r="J64" s="15">
        <f>Data!J65-Data!J64</f>
        <v>-9.1999999999998749E-3</v>
      </c>
    </row>
    <row r="65" spans="1:10" x14ac:dyDescent="0.25">
      <c r="A65" s="11">
        <v>41003</v>
      </c>
      <c r="B65" s="15">
        <f>Data!B66-Data!B65</f>
        <v>0.11450000000000049</v>
      </c>
      <c r="C65" s="15">
        <f>Data!C66-Data!C65</f>
        <v>0</v>
      </c>
      <c r="D65" s="15">
        <f>Data!D66-Data!D65</f>
        <v>0.53999999999999915</v>
      </c>
      <c r="E65" s="15">
        <f>Data!E66-Data!E65</f>
        <v>0.43999999999999773</v>
      </c>
      <c r="F65" s="15">
        <f>Data!F66-Data!F65</f>
        <v>0.10260000000000069</v>
      </c>
      <c r="G65" s="15">
        <f>Data!G66-Data!G65</f>
        <v>1.2052909737495621E-2</v>
      </c>
      <c r="H65" s="15">
        <f>Data!H66-Data!H65</f>
        <v>3.4316262318148105E-3</v>
      </c>
      <c r="I65" s="15">
        <f>Data!I66-Data!I65</f>
        <v>1.4399999999999968E-2</v>
      </c>
      <c r="J65" s="15">
        <f>Data!J66-Data!J65</f>
        <v>0.11370000000000058</v>
      </c>
    </row>
    <row r="66" spans="1:10" x14ac:dyDescent="0.25">
      <c r="A66" s="11">
        <v>41004</v>
      </c>
      <c r="B66" s="15">
        <f>Data!B67-Data!B66</f>
        <v>2.3799999999999599E-2</v>
      </c>
      <c r="C66" s="15">
        <f>Data!C67-Data!C66</f>
        <v>1.4799999999999258E-2</v>
      </c>
      <c r="D66" s="15">
        <f>Data!D67-Data!D66</f>
        <v>-7.0000000000000284E-2</v>
      </c>
      <c r="E66" s="15">
        <f>Data!E67-Data!E66</f>
        <v>-0.29000000000000625</v>
      </c>
      <c r="F66" s="15">
        <f>Data!F67-Data!F66</f>
        <v>-4.0000000000084412E-4</v>
      </c>
      <c r="G66" s="15">
        <f>Data!G67-Data!G66</f>
        <v>3.6156228122565803E-3</v>
      </c>
      <c r="H66" s="15">
        <f>Data!H67-Data!H66</f>
        <v>2.2687692473725152E-3</v>
      </c>
      <c r="I66" s="15">
        <f>Data!I67-Data!I66</f>
        <v>3.2000000000000917E-3</v>
      </c>
      <c r="J66" s="15">
        <f>Data!J67-Data!J66</f>
        <v>4.3699999999999406E-2</v>
      </c>
    </row>
    <row r="67" spans="1:10" x14ac:dyDescent="0.25">
      <c r="A67" s="11">
        <v>41005</v>
      </c>
      <c r="B67" s="15">
        <f>Data!B68-Data!B67</f>
        <v>4.2200000000000237E-2</v>
      </c>
      <c r="C67" s="15">
        <f>Data!C68-Data!C67</f>
        <v>-7.0999999999994401E-3</v>
      </c>
      <c r="D67" s="15">
        <f>Data!D68-Data!D67</f>
        <v>3.0000000000001137E-2</v>
      </c>
      <c r="E67" s="15">
        <f>Data!E68-Data!E67</f>
        <v>-0.76999999999999602</v>
      </c>
      <c r="F67" s="15">
        <f>Data!F68-Data!F67</f>
        <v>0.1532</v>
      </c>
      <c r="G67" s="15">
        <f>Data!G68-Data!G67</f>
        <v>-1.4620336527865208E-3</v>
      </c>
      <c r="H67" s="15">
        <f>Data!H68-Data!H67</f>
        <v>-2.1894390742279723E-3</v>
      </c>
      <c r="I67" s="15">
        <f>Data!I68-Data!I67</f>
        <v>-2.4000000000000687E-3</v>
      </c>
      <c r="J67" s="15">
        <f>Data!J68-Data!J67</f>
        <v>-5.9999999999948983E-4</v>
      </c>
    </row>
    <row r="68" spans="1:10" x14ac:dyDescent="0.25">
      <c r="A68" s="11">
        <v>41008</v>
      </c>
      <c r="B68" s="15">
        <f>Data!B69-Data!B68</f>
        <v>-3.5999999999996035E-3</v>
      </c>
      <c r="C68" s="15">
        <f>Data!C69-Data!C68</f>
        <v>4.7999999999994714E-3</v>
      </c>
      <c r="D68" s="15">
        <f>Data!D69-Data!D68</f>
        <v>-3.9999999999999147E-2</v>
      </c>
      <c r="E68" s="15">
        <f>Data!E69-Data!E68</f>
        <v>-0.20000000000000284</v>
      </c>
      <c r="F68" s="15">
        <f>Data!F69-Data!F68</f>
        <v>-1.5000000000000568E-3</v>
      </c>
      <c r="G68" s="15">
        <f>Data!G69-Data!G68</f>
        <v>1.1675713388858977E-4</v>
      </c>
      <c r="H68" s="15">
        <f>Data!H69-Data!H68</f>
        <v>-7.9330173144542826E-5</v>
      </c>
      <c r="I68" s="15">
        <f>Data!I69-Data!I68</f>
        <v>4.0000000000006697E-4</v>
      </c>
      <c r="J68" s="15">
        <f>Data!J69-Data!J68</f>
        <v>1.980000000000004E-2</v>
      </c>
    </row>
    <row r="69" spans="1:10" x14ac:dyDescent="0.25">
      <c r="A69" s="11">
        <v>41009</v>
      </c>
      <c r="B69" s="15">
        <f>Data!B70-Data!B69</f>
        <v>0.14590000000000014</v>
      </c>
      <c r="C69" s="15">
        <f>Data!C70-Data!C69</f>
        <v>5.0000000000061107E-4</v>
      </c>
      <c r="D69" s="15">
        <f>Data!D70-Data!D69</f>
        <v>0.36999999999999744</v>
      </c>
      <c r="E69" s="15">
        <f>Data!E70-Data!E69</f>
        <v>-0.42000000000000171</v>
      </c>
      <c r="F69" s="15">
        <f>Data!F70-Data!F69</f>
        <v>0.19420000000000037</v>
      </c>
      <c r="G69" s="15">
        <f>Data!G70-Data!G69</f>
        <v>1.1109752212998814E-3</v>
      </c>
      <c r="H69" s="15">
        <f>Data!H70-Data!H69</f>
        <v>1.7100145818909063E-3</v>
      </c>
      <c r="I69" s="15">
        <f>Data!I70-Data!I69</f>
        <v>1.4999999999999458E-3</v>
      </c>
      <c r="J69" s="15">
        <f>Data!J70-Data!J69</f>
        <v>4.0199999999999569E-2</v>
      </c>
    </row>
    <row r="70" spans="1:10" x14ac:dyDescent="0.25">
      <c r="A70" s="11">
        <v>41010</v>
      </c>
      <c r="B70" s="15">
        <f>Data!B71-Data!B70</f>
        <v>-1.5299999999999869E-2</v>
      </c>
      <c r="C70" s="15">
        <f>Data!C71-Data!C70</f>
        <v>-2.9000000000003467E-3</v>
      </c>
      <c r="D70" s="15">
        <f>Data!D71-Data!D70</f>
        <v>3.0000000000001137E-2</v>
      </c>
      <c r="E70" s="15">
        <f>Data!E71-Data!E70</f>
        <v>-6.0000000000002274E-2</v>
      </c>
      <c r="F70" s="15">
        <f>Data!F71-Data!F70</f>
        <v>-2.0200000000000884E-2</v>
      </c>
      <c r="G70" s="15">
        <f>Data!G71-Data!G70</f>
        <v>-2.1022748295476124E-3</v>
      </c>
      <c r="H70" s="15">
        <f>Data!H71-Data!H70</f>
        <v>-2.2251740038389256E-3</v>
      </c>
      <c r="I70" s="15">
        <f>Data!I71-Data!I70</f>
        <v>-3.0000000000000027E-3</v>
      </c>
      <c r="J70" s="15">
        <f>Data!J71-Data!J70</f>
        <v>-1.639999999999997E-2</v>
      </c>
    </row>
    <row r="71" spans="1:10" x14ac:dyDescent="0.25">
      <c r="A71" s="11">
        <v>41011</v>
      </c>
      <c r="B71" s="15">
        <f>Data!B72-Data!B71</f>
        <v>-0.11430000000000096</v>
      </c>
      <c r="C71" s="15">
        <f>Data!C72-Data!C71</f>
        <v>-7.0000000000014495E-4</v>
      </c>
      <c r="D71" s="15">
        <f>Data!D72-Data!D71</f>
        <v>-0.28000000000000114</v>
      </c>
      <c r="E71" s="15">
        <f>Data!E72-Data!E71</f>
        <v>-9.9999999999909051E-3</v>
      </c>
      <c r="F71" s="15">
        <f>Data!F72-Data!F71</f>
        <v>-9.4999999999998863E-2</v>
      </c>
      <c r="G71" s="15">
        <f>Data!G72-Data!G71</f>
        <v>-3.8819699437723232E-3</v>
      </c>
      <c r="H71" s="15">
        <f>Data!H72-Data!H71</f>
        <v>-1.8554883458198335E-3</v>
      </c>
      <c r="I71" s="15">
        <f>Data!I72-Data!I71</f>
        <v>-4.0000000000000036E-3</v>
      </c>
      <c r="J71" s="15">
        <f>Data!J72-Data!J71</f>
        <v>-4.6400000000000219E-2</v>
      </c>
    </row>
    <row r="72" spans="1:10" x14ac:dyDescent="0.25">
      <c r="A72" s="11">
        <v>41012</v>
      </c>
      <c r="B72" s="15">
        <f>Data!B73-Data!B72</f>
        <v>5.2300000000000679E-2</v>
      </c>
      <c r="C72" s="15">
        <f>Data!C73-Data!C72</f>
        <v>-4.6999999999997044E-3</v>
      </c>
      <c r="D72" s="15">
        <f>Data!D73-Data!D72</f>
        <v>0.23000000000000398</v>
      </c>
      <c r="E72" s="15">
        <f>Data!E73-Data!E72</f>
        <v>0.11999999999999034</v>
      </c>
      <c r="F72" s="15">
        <f>Data!F73-Data!F72</f>
        <v>8.3000000000000185E-2</v>
      </c>
      <c r="G72" s="15">
        <f>Data!G73-Data!G72</f>
        <v>5.1653185746213248E-3</v>
      </c>
      <c r="H72" s="15">
        <f>Data!H73-Data!H72</f>
        <v>3.4830919180556252E-3</v>
      </c>
      <c r="I72" s="15">
        <f>Data!I73-Data!I72</f>
        <v>6.4000000000000723E-3</v>
      </c>
      <c r="J72" s="15">
        <f>Data!J73-Data!J72</f>
        <v>3.900000000000059E-2</v>
      </c>
    </row>
    <row r="73" spans="1:10" x14ac:dyDescent="0.25">
      <c r="A73" s="11">
        <v>41015</v>
      </c>
      <c r="B73" s="15">
        <f>Data!B74-Data!B73</f>
        <v>2.1599999999999397E-2</v>
      </c>
      <c r="C73" s="15">
        <f>Data!C74-Data!C73</f>
        <v>1.2800000000000367E-2</v>
      </c>
      <c r="D73" s="15">
        <f>Data!D74-Data!D73</f>
        <v>0.14999999999999858</v>
      </c>
      <c r="E73" s="15">
        <f>Data!E74-Data!E73</f>
        <v>-0.53000000000000114</v>
      </c>
      <c r="F73" s="15">
        <f>Data!F74-Data!F73</f>
        <v>8.2999999999998408E-2</v>
      </c>
      <c r="G73" s="15">
        <f>Data!G74-Data!G73</f>
        <v>8.7748807502485704E-4</v>
      </c>
      <c r="H73" s="15">
        <f>Data!H74-Data!H73</f>
        <v>-5.5671291088621455E-4</v>
      </c>
      <c r="I73" s="15">
        <f>Data!I74-Data!I73</f>
        <v>1.0000000000000009E-3</v>
      </c>
      <c r="J73" s="15">
        <f>Data!J74-Data!J73</f>
        <v>3.0999999999998806E-3</v>
      </c>
    </row>
    <row r="74" spans="1:10" x14ac:dyDescent="0.25">
      <c r="A74" s="11">
        <v>41016</v>
      </c>
      <c r="B74" s="15">
        <f>Data!B75-Data!B74</f>
        <v>-0.17149999999999999</v>
      </c>
      <c r="C74" s="15">
        <f>Data!C75-Data!C74</f>
        <v>-1.3500000000000512E-2</v>
      </c>
      <c r="D74" s="15">
        <f>Data!D75-Data!D74</f>
        <v>-0.19000000000000483</v>
      </c>
      <c r="E74" s="15">
        <f>Data!E75-Data!E74</f>
        <v>0.26000000000000512</v>
      </c>
      <c r="F74" s="15">
        <f>Data!F75-Data!F74</f>
        <v>-0.14399999999999835</v>
      </c>
      <c r="G74" s="15">
        <f>Data!G75-Data!G74</f>
        <v>-3.2657204595422096E-3</v>
      </c>
      <c r="H74" s="15">
        <f>Data!H75-Data!H74</f>
        <v>-2.6113243681687992E-3</v>
      </c>
      <c r="I74" s="15">
        <f>Data!I75-Data!I74</f>
        <v>-4.3000000000000815E-3</v>
      </c>
      <c r="J74" s="15">
        <f>Data!J75-Data!J74</f>
        <v>-2.179999999999982E-2</v>
      </c>
    </row>
    <row r="75" spans="1:10" x14ac:dyDescent="0.25">
      <c r="A75" s="11">
        <v>41017</v>
      </c>
      <c r="B75" s="15">
        <f>Data!B76-Data!B75</f>
        <v>2.0199999999999996E-2</v>
      </c>
      <c r="C75" s="15">
        <f>Data!C76-Data!C75</f>
        <v>1.1000000000001009E-3</v>
      </c>
      <c r="D75" s="15">
        <f>Data!D76-Data!D75</f>
        <v>0.38000000000000256</v>
      </c>
      <c r="E75" s="15">
        <f>Data!E76-Data!E75</f>
        <v>0.57000000000000739</v>
      </c>
      <c r="F75" s="15">
        <f>Data!F76-Data!F75</f>
        <v>4.1999999999999815E-2</v>
      </c>
      <c r="G75" s="15">
        <f>Data!G76-Data!G75</f>
        <v>5.8072007268150649E-5</v>
      </c>
      <c r="H75" s="15">
        <f>Data!H76-Data!H75</f>
        <v>-3.4872610354376166E-3</v>
      </c>
      <c r="I75" s="15">
        <f>Data!I76-Data!I75</f>
        <v>6.0000000000004494E-4</v>
      </c>
      <c r="J75" s="15">
        <f>Data!J76-Data!J75</f>
        <v>-2.7500000000000746E-2</v>
      </c>
    </row>
    <row r="76" spans="1:10" x14ac:dyDescent="0.25">
      <c r="A76" s="11">
        <v>41018</v>
      </c>
      <c r="B76" s="15">
        <f>Data!B77-Data!B76</f>
        <v>4.4900000000000162E-2</v>
      </c>
      <c r="C76" s="15">
        <f>Data!C77-Data!C76</f>
        <v>3.00000000000189E-4</v>
      </c>
      <c r="D76" s="15">
        <f>Data!D77-Data!D76</f>
        <v>0.28000000000000114</v>
      </c>
      <c r="E76" s="15">
        <f>Data!E77-Data!E76</f>
        <v>0.27999999999998693</v>
      </c>
      <c r="F76" s="15">
        <f>Data!F77-Data!F76</f>
        <v>0.10159999999999947</v>
      </c>
      <c r="G76" s="15">
        <f>Data!G77-Data!G76</f>
        <v>-5.8032207689562298E-4</v>
      </c>
      <c r="H76" s="15">
        <f>Data!H77-Data!H76</f>
        <v>-1.477167116891609E-3</v>
      </c>
      <c r="I76" s="15">
        <f>Data!I77-Data!I76</f>
        <v>-7.0000000000003393E-4</v>
      </c>
      <c r="J76" s="15">
        <f>Data!J77-Data!J76</f>
        <v>-1.3299999999999201E-2</v>
      </c>
    </row>
    <row r="77" spans="1:10" x14ac:dyDescent="0.25">
      <c r="A77" s="11">
        <v>41019</v>
      </c>
      <c r="B77" s="15">
        <f>Data!B78-Data!B77</f>
        <v>-5.3200000000000358E-2</v>
      </c>
      <c r="C77" s="15">
        <f>Data!C78-Data!C77</f>
        <v>5.0999999999996604E-3</v>
      </c>
      <c r="D77" s="15">
        <f>Data!D78-Data!D77</f>
        <v>-4.9999999999997158E-2</v>
      </c>
      <c r="E77" s="15">
        <f>Data!E78-Data!E77</f>
        <v>3.0000000000001137E-2</v>
      </c>
      <c r="F77" s="15">
        <f>Data!F78-Data!F77</f>
        <v>-0.10749999999999993</v>
      </c>
      <c r="G77" s="15">
        <f>Data!G78-Data!G77</f>
        <v>-4.6109514338629198E-3</v>
      </c>
      <c r="H77" s="15">
        <f>Data!H78-Data!H77</f>
        <v>-2.5105914708626331E-3</v>
      </c>
      <c r="I77" s="15">
        <f>Data!I78-Data!I77</f>
        <v>-6.0000000000000053E-3</v>
      </c>
      <c r="J77" s="15">
        <f>Data!J78-Data!J77</f>
        <v>-3.4900000000000375E-2</v>
      </c>
    </row>
    <row r="78" spans="1:10" x14ac:dyDescent="0.25">
      <c r="A78" s="11">
        <v>41022</v>
      </c>
      <c r="B78" s="15">
        <f>Data!B79-Data!B78</f>
        <v>6.0100000000000264E-2</v>
      </c>
      <c r="C78" s="15">
        <f>Data!C79-Data!C78</f>
        <v>3.9999999999995595E-4</v>
      </c>
      <c r="D78" s="15">
        <f>Data!D79-Data!D78</f>
        <v>0.35999999999999943</v>
      </c>
      <c r="E78" s="15">
        <f>Data!E79-Data!E78</f>
        <v>-0.43999999999999773</v>
      </c>
      <c r="F78" s="15">
        <f>Data!F79-Data!F78</f>
        <v>8.4199999999999164E-2</v>
      </c>
      <c r="G78" s="15">
        <f>Data!G79-Data!G78</f>
        <v>4.7849552336882706E-3</v>
      </c>
      <c r="H78" s="15">
        <f>Data!H79-Data!H78</f>
        <v>8.0889773331671577E-4</v>
      </c>
      <c r="I78" s="15">
        <f>Data!I79-Data!I78</f>
        <v>5.7000000000000384E-3</v>
      </c>
      <c r="J78" s="15">
        <f>Data!J79-Data!J78</f>
        <v>7.8700000000000436E-2</v>
      </c>
    </row>
    <row r="79" spans="1:10" x14ac:dyDescent="0.25">
      <c r="A79" s="11">
        <v>41023</v>
      </c>
      <c r="B79" s="15">
        <f>Data!B80-Data!B79</f>
        <v>-7.0000000000000284E-2</v>
      </c>
      <c r="C79" s="15">
        <f>Data!C80-Data!C79</f>
        <v>-1.1000000000001009E-3</v>
      </c>
      <c r="D79" s="15">
        <f>Data!D80-Data!D79</f>
        <v>0.25</v>
      </c>
      <c r="E79" s="15">
        <f>Data!E80-Data!E79</f>
        <v>4.9999999999997158E-2</v>
      </c>
      <c r="F79" s="15">
        <f>Data!F80-Data!F79</f>
        <v>-5.0799999999998846E-2</v>
      </c>
      <c r="G79" s="15">
        <f>Data!G80-Data!G79</f>
        <v>-4.4984073129384905E-3</v>
      </c>
      <c r="H79" s="15">
        <f>Data!H80-Data!H79</f>
        <v>-1.2701796422764922E-3</v>
      </c>
      <c r="I79" s="15">
        <f>Data!I80-Data!I79</f>
        <v>-5.3999999999999604E-3</v>
      </c>
      <c r="J79" s="15">
        <f>Data!J80-Data!J79</f>
        <v>-3.6300000000000665E-2</v>
      </c>
    </row>
    <row r="80" spans="1:10" x14ac:dyDescent="0.25">
      <c r="A80" s="11">
        <v>41024</v>
      </c>
      <c r="B80" s="15">
        <f>Data!B81-Data!B80</f>
        <v>-3.0100000000000016E-2</v>
      </c>
      <c r="C80" s="15">
        <f>Data!C81-Data!C80</f>
        <v>-3.4000000000000696E-3</v>
      </c>
      <c r="D80" s="15">
        <f>Data!D81-Data!D80</f>
        <v>-0.17999999999999972</v>
      </c>
      <c r="E80" s="15">
        <f>Data!E81-Data!E80</f>
        <v>0.12000000000000455</v>
      </c>
      <c r="F80" s="15">
        <f>Data!F81-Data!F80</f>
        <v>1.3899999999999579E-2</v>
      </c>
      <c r="G80" s="15">
        <f>Data!G81-Data!G80</f>
        <v>-1.7195478254106167E-4</v>
      </c>
      <c r="H80" s="15">
        <f>Data!H81-Data!H80</f>
        <v>-4.2223941120489439E-4</v>
      </c>
      <c r="I80" s="15">
        <f>Data!I81-Data!I80</f>
        <v>-1.0000000000010001E-4</v>
      </c>
      <c r="J80" s="15">
        <f>Data!J81-Data!J80</f>
        <v>-4.7999999999994714E-3</v>
      </c>
    </row>
    <row r="81" spans="1:10" x14ac:dyDescent="0.25">
      <c r="A81" s="11">
        <v>41025</v>
      </c>
      <c r="B81" s="15">
        <f>Data!B82-Data!B81</f>
        <v>2.260000000000062E-2</v>
      </c>
      <c r="C81" s="15">
        <f>Data!C82-Data!C81</f>
        <v>1.5000000000000568E-3</v>
      </c>
      <c r="D81" s="15">
        <f>Data!D82-Data!D81</f>
        <v>-1.0000000000005116E-2</v>
      </c>
      <c r="E81" s="15">
        <f>Data!E82-Data!E81</f>
        <v>-0.54999999999999716</v>
      </c>
      <c r="F81" s="15">
        <f>Data!F82-Data!F81</f>
        <v>3.9300000000000779E-2</v>
      </c>
      <c r="G81" s="15">
        <f>Data!G82-Data!G81</f>
        <v>-1.2586192534876917E-3</v>
      </c>
      <c r="H81" s="15">
        <f>Data!H82-Data!H81</f>
        <v>-1.6069084944579926E-3</v>
      </c>
      <c r="I81" s="15">
        <f>Data!I82-Data!I81</f>
        <v>-1.5999999999999348E-3</v>
      </c>
      <c r="J81" s="15">
        <f>Data!J82-Data!J81</f>
        <v>-1.4100000000000001E-2</v>
      </c>
    </row>
    <row r="82" spans="1:10" x14ac:dyDescent="0.25">
      <c r="A82" s="11">
        <v>41026</v>
      </c>
      <c r="B82" s="15">
        <f>Data!B83-Data!B82</f>
        <v>-2.9600000000000293E-2</v>
      </c>
      <c r="C82" s="15">
        <f>Data!C83-Data!C82</f>
        <v>3.9000000000006807E-3</v>
      </c>
      <c r="D82" s="15">
        <f>Data!D83-Data!D82</f>
        <v>1.0000000000005116E-2</v>
      </c>
      <c r="E82" s="15">
        <f>Data!E83-Data!E82</f>
        <v>-0.29999999999999716</v>
      </c>
      <c r="F82" s="15">
        <f>Data!F83-Data!F82</f>
        <v>-0.21680000000000099</v>
      </c>
      <c r="G82" s="15">
        <f>Data!G83-Data!G82</f>
        <v>-9.127338789292061E-4</v>
      </c>
      <c r="H82" s="15">
        <f>Data!H83-Data!H82</f>
        <v>-1.9400713334557507E-3</v>
      </c>
      <c r="I82" s="15">
        <f>Data!I83-Data!I82</f>
        <v>-1.5000000000000568E-3</v>
      </c>
      <c r="J82" s="15">
        <f>Data!J83-Data!J82</f>
        <v>-1.0000000000065512E-4</v>
      </c>
    </row>
    <row r="83" spans="1:10" x14ac:dyDescent="0.25">
      <c r="A83" s="11">
        <v>41029</v>
      </c>
      <c r="B83" s="15">
        <f>Data!B84-Data!B83</f>
        <v>4.4000000000004036E-3</v>
      </c>
      <c r="C83" s="15">
        <f>Data!C84-Data!C83</f>
        <v>-3.0300000000000438E-2</v>
      </c>
      <c r="D83" s="15">
        <f>Data!D84-Data!D83</f>
        <v>0.19999999999999574</v>
      </c>
      <c r="E83" s="15">
        <f>Data!E84-Data!E83</f>
        <v>-0.67000000000000171</v>
      </c>
      <c r="F83" s="15">
        <f>Data!F84-Data!F83</f>
        <v>-8.9999999999967883E-4</v>
      </c>
      <c r="G83" s="15">
        <f>Data!G84-Data!G83</f>
        <v>1.0841172756530515E-3</v>
      </c>
      <c r="H83" s="15">
        <f>Data!H84-Data!H83</f>
        <v>5.3135411516203046E-4</v>
      </c>
      <c r="I83" s="15">
        <f>Data!I84-Data!I83</f>
        <v>1.5000000000000568E-3</v>
      </c>
      <c r="J83" s="15">
        <f>Data!J84-Data!J83</f>
        <v>1.0400000000000631E-2</v>
      </c>
    </row>
    <row r="84" spans="1:10" x14ac:dyDescent="0.25">
      <c r="A84" s="11">
        <v>41030</v>
      </c>
      <c r="B84" s="15">
        <f>Data!B85-Data!B84</f>
        <v>-3.9400000000000546E-2</v>
      </c>
      <c r="C84" s="15">
        <f>Data!C85-Data!C84</f>
        <v>2.9900000000000482E-2</v>
      </c>
      <c r="D84" s="15">
        <f>Data!D85-Data!D84</f>
        <v>-0.14999999999999858</v>
      </c>
      <c r="E84" s="15">
        <f>Data!E85-Data!E84</f>
        <v>0.35999999999999943</v>
      </c>
      <c r="F84" s="15">
        <f>Data!F85-Data!F84</f>
        <v>-0.10229999999999961</v>
      </c>
      <c r="G84" s="15">
        <f>Data!G85-Data!G84</f>
        <v>1.7146114512700539E-4</v>
      </c>
      <c r="H84" s="15">
        <f>Data!H85-Data!H84</f>
        <v>1.5198392693982488E-4</v>
      </c>
      <c r="I84" s="15">
        <f>Data!I85-Data!I84</f>
        <v>5.9999999999993392E-4</v>
      </c>
      <c r="J84" s="15">
        <f>Data!J85-Data!J84</f>
        <v>-6.8000000000001393E-3</v>
      </c>
    </row>
    <row r="85" spans="1:10" x14ac:dyDescent="0.25">
      <c r="A85" s="11">
        <v>41031</v>
      </c>
      <c r="B85" s="15">
        <f>Data!B86-Data!B85</f>
        <v>2.3299999999999876E-2</v>
      </c>
      <c r="C85" s="15">
        <f>Data!C86-Data!C85</f>
        <v>-1.9000000000000128E-3</v>
      </c>
      <c r="D85" s="15">
        <f>Data!D86-Data!D85</f>
        <v>0.46999999999999886</v>
      </c>
      <c r="E85" s="15">
        <f>Data!E86-Data!E85</f>
        <v>1.9999999999996021E-2</v>
      </c>
      <c r="F85" s="15">
        <f>Data!F86-Data!F85</f>
        <v>7.0299999999999585E-2</v>
      </c>
      <c r="G85" s="15">
        <f>Data!G86-Data!G85</f>
        <v>4.1385303126997286E-3</v>
      </c>
      <c r="H85" s="15">
        <f>Data!H86-Data!H85</f>
        <v>1.0659899031797426E-3</v>
      </c>
      <c r="I85" s="15">
        <f>Data!I86-Data!I85</f>
        <v>4.8000000000000265E-3</v>
      </c>
      <c r="J85" s="15">
        <f>Data!J86-Data!J85</f>
        <v>2.6200000000000223E-2</v>
      </c>
    </row>
    <row r="86" spans="1:10" x14ac:dyDescent="0.25">
      <c r="A86" s="11">
        <v>41032</v>
      </c>
      <c r="B86" s="15">
        <f>Data!B87-Data!B86</f>
        <v>-1.1599999999999611E-2</v>
      </c>
      <c r="C86" s="15">
        <f>Data!C87-Data!C86</f>
        <v>-1.8000000000002458E-3</v>
      </c>
      <c r="D86" s="15">
        <f>Data!D87-Data!D86</f>
        <v>0.35999999999999943</v>
      </c>
      <c r="E86" s="15">
        <f>Data!E87-Data!E86</f>
        <v>0.17000000000000171</v>
      </c>
      <c r="F86" s="15">
        <f>Data!F87-Data!F86</f>
        <v>2.7300000000000324E-2</v>
      </c>
      <c r="G86" s="15">
        <f>Data!G87-Data!G86</f>
        <v>4.047748677459273E-4</v>
      </c>
      <c r="H86" s="15">
        <f>Data!H87-Data!H86</f>
        <v>3.0524599001680031E-4</v>
      </c>
      <c r="I86" s="15">
        <f>Data!I87-Data!I86</f>
        <v>2.9999999999996696E-4</v>
      </c>
      <c r="J86" s="15">
        <f>Data!J87-Data!J86</f>
        <v>1.1699999999999378E-2</v>
      </c>
    </row>
    <row r="87" spans="1:10" x14ac:dyDescent="0.25">
      <c r="A87" s="11">
        <v>41033</v>
      </c>
      <c r="B87" s="15">
        <f>Data!B88-Data!B87</f>
        <v>9.4400000000000261E-2</v>
      </c>
      <c r="C87" s="15">
        <f>Data!C88-Data!C87</f>
        <v>7.0000000000014495E-4</v>
      </c>
      <c r="D87" s="15">
        <f>Data!D88-Data!D87</f>
        <v>7.9999999999998295E-2</v>
      </c>
      <c r="E87" s="15">
        <f>Data!E88-Data!E87</f>
        <v>-0.51999999999999602</v>
      </c>
      <c r="F87" s="15">
        <f>Data!F88-Data!F87</f>
        <v>0.17779999999999951</v>
      </c>
      <c r="G87" s="15">
        <f>Data!G88-Data!G87</f>
        <v>3.2537826661549474E-3</v>
      </c>
      <c r="H87" s="15">
        <f>Data!H88-Data!H87</f>
        <v>1.4156968951624105E-3</v>
      </c>
      <c r="I87" s="15">
        <f>Data!I88-Data!I87</f>
        <v>3.8000000000000256E-3</v>
      </c>
      <c r="J87" s="15">
        <f>Data!J88-Data!J87</f>
        <v>5.7800000000000296E-2</v>
      </c>
    </row>
    <row r="88" spans="1:10" x14ac:dyDescent="0.25">
      <c r="A88" s="11">
        <v>41036</v>
      </c>
      <c r="B88" s="15">
        <f>Data!B89-Data!B88</f>
        <v>-1.5600000000000058E-2</v>
      </c>
      <c r="C88" s="15">
        <f>Data!C89-Data!C88</f>
        <v>1.5000000000000568E-3</v>
      </c>
      <c r="D88" s="15">
        <f>Data!D89-Data!D88</f>
        <v>-0.5</v>
      </c>
      <c r="E88" s="15">
        <f>Data!E89-Data!E88</f>
        <v>3.9999999999992042E-2</v>
      </c>
      <c r="F88" s="15">
        <f>Data!F89-Data!F88</f>
        <v>-7.6000000000000512E-3</v>
      </c>
      <c r="G88" s="15">
        <f>Data!G89-Data!G88</f>
        <v>2.2825206697463241E-3</v>
      </c>
      <c r="H88" s="15">
        <f>Data!H89-Data!H88</f>
        <v>-1.682803631624874E-3</v>
      </c>
      <c r="I88" s="15">
        <f>Data!I89-Data!I88</f>
        <v>2.8000000000000247E-3</v>
      </c>
      <c r="J88" s="15">
        <f>Data!J89-Data!J88</f>
        <v>2.6999999999999247E-3</v>
      </c>
    </row>
    <row r="89" spans="1:10" x14ac:dyDescent="0.25">
      <c r="A89" s="11">
        <v>41037</v>
      </c>
      <c r="B89" s="15">
        <f>Data!B90-Data!B89</f>
        <v>8.5499999999999687E-2</v>
      </c>
      <c r="C89" s="15">
        <f>Data!C90-Data!C89</f>
        <v>1.9999999999953388E-4</v>
      </c>
      <c r="D89" s="15">
        <f>Data!D90-Data!D89</f>
        <v>0.23000000000000398</v>
      </c>
      <c r="E89" s="15">
        <f>Data!E90-Data!E89</f>
        <v>-8.99999999999892E-2</v>
      </c>
      <c r="F89" s="15">
        <f>Data!F90-Data!F89</f>
        <v>0.16949999999999932</v>
      </c>
      <c r="G89" s="15">
        <f>Data!G90-Data!G89</f>
        <v>2.1781133982348155E-3</v>
      </c>
      <c r="H89" s="15">
        <f>Data!H90-Data!H89</f>
        <v>1.2612435659762333E-3</v>
      </c>
      <c r="I89" s="15">
        <f>Data!I90-Data!I89</f>
        <v>2.3999999999999577E-3</v>
      </c>
      <c r="J89" s="15">
        <f>Data!J90-Data!J89</f>
        <v>3.1200000000000117E-2</v>
      </c>
    </row>
    <row r="90" spans="1:10" x14ac:dyDescent="0.25">
      <c r="A90" s="11">
        <v>41038</v>
      </c>
      <c r="B90" s="15">
        <f>Data!B91-Data!B90</f>
        <v>9.5799999999999663E-2</v>
      </c>
      <c r="C90" s="15">
        <f>Data!C91-Data!C90</f>
        <v>1.9999999999997797E-3</v>
      </c>
      <c r="D90" s="15">
        <f>Data!D91-Data!D90</f>
        <v>0.60999999999999943</v>
      </c>
      <c r="E90" s="15">
        <f>Data!E91-Data!E90</f>
        <v>-0.15000000000000568</v>
      </c>
      <c r="F90" s="15">
        <f>Data!F91-Data!F90</f>
        <v>0.16600000000000037</v>
      </c>
      <c r="G90" s="15">
        <f>Data!G91-Data!G90</f>
        <v>3.6181100286239998E-3</v>
      </c>
      <c r="H90" s="15">
        <f>Data!H91-Data!H90</f>
        <v>1.1126258595657301E-3</v>
      </c>
      <c r="I90" s="15">
        <f>Data!I91-Data!I90</f>
        <v>4.4000000000000705E-3</v>
      </c>
      <c r="J90" s="15">
        <f>Data!J91-Data!J90</f>
        <v>2.0800000000000374E-2</v>
      </c>
    </row>
    <row r="91" spans="1:10" x14ac:dyDescent="0.25">
      <c r="A91" s="11">
        <v>41039</v>
      </c>
      <c r="B91" s="15">
        <f>Data!B92-Data!B91</f>
        <v>2.4200000000000443E-2</v>
      </c>
      <c r="C91" s="15">
        <f>Data!C92-Data!C91</f>
        <v>4.4000000000004036E-3</v>
      </c>
      <c r="D91" s="15">
        <f>Data!D92-Data!D91</f>
        <v>-0.5</v>
      </c>
      <c r="E91" s="15">
        <f>Data!E92-Data!E91</f>
        <v>0.26999999999999602</v>
      </c>
      <c r="F91" s="15">
        <f>Data!F92-Data!F91</f>
        <v>-3.2499999999998863E-2</v>
      </c>
      <c r="G91" s="15">
        <f>Data!G92-Data!G91</f>
        <v>-2.978479544094581E-4</v>
      </c>
      <c r="H91" s="15">
        <f>Data!H92-Data!H91</f>
        <v>-1.1892114887189775E-3</v>
      </c>
      <c r="I91" s="15">
        <f>Data!I92-Data!I91</f>
        <v>-3.0000000000007798E-4</v>
      </c>
      <c r="J91" s="15">
        <f>Data!J92-Data!J91</f>
        <v>5.7599999999999874E-2</v>
      </c>
    </row>
    <row r="92" spans="1:10" x14ac:dyDescent="0.25">
      <c r="A92" s="11">
        <v>41040</v>
      </c>
      <c r="B92" s="15">
        <f>Data!B93-Data!B92</f>
        <v>7.4099999999999611E-2</v>
      </c>
      <c r="C92" s="15">
        <f>Data!C93-Data!C92</f>
        <v>-4.2999999999997485E-3</v>
      </c>
      <c r="D92" s="15">
        <f>Data!D93-Data!D92</f>
        <v>0.38000000000000256</v>
      </c>
      <c r="E92" s="15">
        <f>Data!E93-Data!E92</f>
        <v>-4.9999999999997158E-2</v>
      </c>
      <c r="F92" s="15">
        <f>Data!F93-Data!F92</f>
        <v>3.2000000000000028E-2</v>
      </c>
      <c r="G92" s="15">
        <f>Data!G93-Data!G92</f>
        <v>1.3122531163520801E-3</v>
      </c>
      <c r="H92" s="15">
        <f>Data!H93-Data!H92</f>
        <v>3.1169565205344529E-3</v>
      </c>
      <c r="I92" s="15">
        <f>Data!I93-Data!I92</f>
        <v>1.4000000000000679E-3</v>
      </c>
      <c r="J92" s="15">
        <f>Data!J93-Data!J92</f>
        <v>1.4599999999999724E-2</v>
      </c>
    </row>
    <row r="93" spans="1:10" x14ac:dyDescent="0.25">
      <c r="A93" s="11">
        <v>41043</v>
      </c>
      <c r="B93" s="15">
        <f>Data!B94-Data!B93</f>
        <v>7.660000000000089E-2</v>
      </c>
      <c r="C93" s="15">
        <f>Data!C94-Data!C93</f>
        <v>1.1299999999999422E-2</v>
      </c>
      <c r="D93" s="15">
        <f>Data!D94-Data!D93</f>
        <v>0.28999999999999915</v>
      </c>
      <c r="E93" s="15">
        <f>Data!E94-Data!E93</f>
        <v>-3.0000000000001137E-2</v>
      </c>
      <c r="F93" s="15">
        <f>Data!F94-Data!F93</f>
        <v>0.17579999999999885</v>
      </c>
      <c r="G93" s="15">
        <f>Data!G94-Data!G93</f>
        <v>5.4151090531665558E-3</v>
      </c>
      <c r="H93" s="15">
        <f>Data!H94-Data!H93</f>
        <v>-1.3891821606782928E-3</v>
      </c>
      <c r="I93" s="15">
        <f>Data!I94-Data!I93</f>
        <v>6.5999999999999392E-3</v>
      </c>
      <c r="J93" s="15">
        <f>Data!J94-Data!J93</f>
        <v>8.7100000000000399E-2</v>
      </c>
    </row>
    <row r="94" spans="1:10" x14ac:dyDescent="0.25">
      <c r="A94" s="11">
        <v>41044</v>
      </c>
      <c r="B94" s="15">
        <f>Data!B95-Data!B94</f>
        <v>0.10839999999999961</v>
      </c>
      <c r="C94" s="15">
        <f>Data!C95-Data!C94</f>
        <v>-3.4000000000000696E-3</v>
      </c>
      <c r="D94" s="15">
        <f>Data!D95-Data!D94</f>
        <v>-1.0000000000005116E-2</v>
      </c>
      <c r="E94" s="15">
        <f>Data!E95-Data!E94</f>
        <v>0.26000000000000512</v>
      </c>
      <c r="F94" s="15">
        <f>Data!F95-Data!F94</f>
        <v>6.6900000000000404E-2</v>
      </c>
      <c r="G94" s="15">
        <f>Data!G95-Data!G94</f>
        <v>4.7548409203048703E-3</v>
      </c>
      <c r="H94" s="15">
        <f>Data!H95-Data!H94</f>
        <v>3.5235958954367153E-3</v>
      </c>
      <c r="I94" s="15">
        <f>Data!I95-Data!I94</f>
        <v>5.6000000000000494E-3</v>
      </c>
      <c r="J94" s="15">
        <f>Data!J95-Data!J94</f>
        <v>9.9999999999999645E-2</v>
      </c>
    </row>
    <row r="95" spans="1:10" x14ac:dyDescent="0.25">
      <c r="A95" s="11">
        <v>41045</v>
      </c>
      <c r="B95" s="15">
        <f>Data!B96-Data!B95</f>
        <v>1.5900000000000247E-2</v>
      </c>
      <c r="C95" s="15">
        <f>Data!C96-Data!C95</f>
        <v>5.1000000000005485E-3</v>
      </c>
      <c r="D95" s="15">
        <f>Data!D96-Data!D95</f>
        <v>0.43000000000000682</v>
      </c>
      <c r="E95" s="15">
        <f>Data!E96-Data!E95</f>
        <v>0.22999999999998977</v>
      </c>
      <c r="F95" s="15">
        <f>Data!F96-Data!F95</f>
        <v>7.4600000000000222E-2</v>
      </c>
      <c r="G95" s="15">
        <f>Data!G96-Data!G95</f>
        <v>2.3992710645387438E-3</v>
      </c>
      <c r="H95" s="15">
        <f>Data!H96-Data!H95</f>
        <v>3.6032320599922452E-3</v>
      </c>
      <c r="I95" s="15">
        <f>Data!I96-Data!I95</f>
        <v>3.0000000000000027E-3</v>
      </c>
      <c r="J95" s="15">
        <f>Data!J96-Data!J95</f>
        <v>2.4199999999999555E-2</v>
      </c>
    </row>
    <row r="96" spans="1:10" x14ac:dyDescent="0.25">
      <c r="A96" s="11">
        <v>41046</v>
      </c>
      <c r="B96" s="15">
        <f>Data!B97-Data!B96</f>
        <v>1.9099999999999895E-2</v>
      </c>
      <c r="C96" s="15">
        <f>Data!C97-Data!C96</f>
        <v>1.9999999999997797E-3</v>
      </c>
      <c r="D96" s="15">
        <f>Data!D97-Data!D96</f>
        <v>2.9999999999994031E-2</v>
      </c>
      <c r="E96" s="15">
        <f>Data!E97-Data!E96</f>
        <v>-1.0599999999999881</v>
      </c>
      <c r="F96" s="15">
        <f>Data!F97-Data!F96</f>
        <v>-1.8800000000000594E-2</v>
      </c>
      <c r="G96" s="15">
        <f>Data!G97-Data!G96</f>
        <v>1.2980144026440987E-3</v>
      </c>
      <c r="H96" s="15">
        <f>Data!H97-Data!H96</f>
        <v>4.3632118584608914E-3</v>
      </c>
      <c r="I96" s="15">
        <f>Data!I97-Data!I96</f>
        <v>1.4999999999999458E-3</v>
      </c>
      <c r="J96" s="15">
        <f>Data!J97-Data!J96</f>
        <v>4.4300000000000672E-2</v>
      </c>
    </row>
    <row r="97" spans="1:10" x14ac:dyDescent="0.25">
      <c r="A97" s="11">
        <v>41047</v>
      </c>
      <c r="B97" s="15">
        <f>Data!B98-Data!B97</f>
        <v>3.1599999999999184E-2</v>
      </c>
      <c r="C97" s="15">
        <f>Data!C98-Data!C97</f>
        <v>-2.0000000000042206E-4</v>
      </c>
      <c r="D97" s="15">
        <f>Data!D98-Data!D97</f>
        <v>0.10999999999999943</v>
      </c>
      <c r="E97" s="15">
        <f>Data!E98-Data!E97</f>
        <v>-0.12000000000000455</v>
      </c>
      <c r="F97" s="15">
        <f>Data!F98-Data!F97</f>
        <v>3.8500000000000867E-2</v>
      </c>
      <c r="G97" s="15">
        <f>Data!G98-Data!G97</f>
        <v>-7.4224727820859648E-4</v>
      </c>
      <c r="H97" s="15">
        <f>Data!H98-Data!H97</f>
        <v>1.4010450451034107E-3</v>
      </c>
      <c r="I97" s="15">
        <f>Data!I98-Data!I97</f>
        <v>-7.9999999999991189E-4</v>
      </c>
      <c r="J97" s="15">
        <f>Data!J98-Data!J97</f>
        <v>-1.4700000000000379E-2</v>
      </c>
    </row>
    <row r="98" spans="1:10" x14ac:dyDescent="0.25">
      <c r="A98" s="11">
        <v>41050</v>
      </c>
      <c r="B98" s="15">
        <f>Data!B99-Data!B98</f>
        <v>-6.7199999999999704E-2</v>
      </c>
      <c r="C98" s="15">
        <f>Data!C99-Data!C98</f>
        <v>3.2000000000005357E-3</v>
      </c>
      <c r="D98" s="15">
        <f>Data!D99-Data!D98</f>
        <v>0.49000000000000199</v>
      </c>
      <c r="E98" s="15">
        <f>Data!E99-Data!E98</f>
        <v>0.17000000000000171</v>
      </c>
      <c r="F98" s="15">
        <f>Data!F99-Data!F98</f>
        <v>-3.5000000000000142E-2</v>
      </c>
      <c r="G98" s="15">
        <f>Data!G99-Data!G98</f>
        <v>-2.9550381889742461E-3</v>
      </c>
      <c r="H98" s="15">
        <f>Data!H99-Data!H98</f>
        <v>-8.0227036094004944E-5</v>
      </c>
      <c r="I98" s="15">
        <f>Data!I99-Data!I98</f>
        <v>-3.6000000000000476E-3</v>
      </c>
      <c r="J98" s="15">
        <f>Data!J99-Data!J98</f>
        <v>-5.6700000000000195E-2</v>
      </c>
    </row>
    <row r="99" spans="1:10" x14ac:dyDescent="0.25">
      <c r="A99" s="11">
        <v>41051</v>
      </c>
      <c r="B99" s="15">
        <f>Data!B100-Data!B99</f>
        <v>7.9000000000011283E-3</v>
      </c>
      <c r="C99" s="15">
        <f>Data!C100-Data!C99</f>
        <v>-5.3999999999998494E-3</v>
      </c>
      <c r="D99" s="15">
        <f>Data!D100-Data!D99</f>
        <v>0.37000000000000455</v>
      </c>
      <c r="E99" s="15">
        <f>Data!E100-Data!E99</f>
        <v>0.67000000000000171</v>
      </c>
      <c r="F99" s="15">
        <f>Data!F100-Data!F99</f>
        <v>-5.0499999999999545E-2</v>
      </c>
      <c r="G99" s="15">
        <f>Data!G100-Data!G99</f>
        <v>2.0908509803461151E-3</v>
      </c>
      <c r="H99" s="15">
        <f>Data!H100-Data!H99</f>
        <v>6.0219862718791095E-4</v>
      </c>
      <c r="I99" s="15">
        <f>Data!I100-Data!I99</f>
        <v>2.5000000000000577E-3</v>
      </c>
      <c r="J99" s="15">
        <f>Data!J100-Data!J99</f>
        <v>-1.2099999999999334E-2</v>
      </c>
    </row>
    <row r="100" spans="1:10" x14ac:dyDescent="0.25">
      <c r="A100" s="11">
        <v>41052</v>
      </c>
      <c r="B100" s="15">
        <f>Data!B101-Data!B100</f>
        <v>0.15469999999999828</v>
      </c>
      <c r="C100" s="15">
        <f>Data!C101-Data!C100</f>
        <v>1.1999999999999567E-2</v>
      </c>
      <c r="D100" s="15">
        <f>Data!D101-Data!D100</f>
        <v>0.60999999999999943</v>
      </c>
      <c r="E100" s="15">
        <f>Data!E101-Data!E100</f>
        <v>-0.65000000000000568</v>
      </c>
      <c r="F100" s="15">
        <f>Data!F101-Data!F100</f>
        <v>0.28739999999999988</v>
      </c>
      <c r="G100" s="15">
        <f>Data!G101-Data!G100</f>
        <v>1.0370708147250274E-2</v>
      </c>
      <c r="H100" s="15">
        <f>Data!H101-Data!H100</f>
        <v>3.3935894086074558E-3</v>
      </c>
      <c r="I100" s="15">
        <f>Data!I101-Data!I100</f>
        <v>1.2399999999999967E-2</v>
      </c>
      <c r="J100" s="15">
        <f>Data!J101-Data!J100</f>
        <v>7.4999999999999289E-2</v>
      </c>
    </row>
    <row r="101" spans="1:10" x14ac:dyDescent="0.25">
      <c r="A101" s="11">
        <v>41053</v>
      </c>
      <c r="B101" s="15">
        <f>Data!B102-Data!B101</f>
        <v>-8.5599999999999454E-2</v>
      </c>
      <c r="C101" s="15">
        <f>Data!C102-Data!C101</f>
        <v>1.0600000000000165E-2</v>
      </c>
      <c r="D101" s="15">
        <f>Data!D102-Data!D101</f>
        <v>-0.40000000000000568</v>
      </c>
      <c r="E101" s="15">
        <f>Data!E102-Data!E101</f>
        <v>0.14000000000000057</v>
      </c>
      <c r="F101" s="15">
        <f>Data!F102-Data!F101</f>
        <v>-2.7600000000001401E-2</v>
      </c>
      <c r="G101" s="15">
        <f>Data!G102-Data!G101</f>
        <v>-8.8520348049114794E-4</v>
      </c>
      <c r="H101" s="15">
        <f>Data!H102-Data!H101</f>
        <v>-2.8418627065440738E-4</v>
      </c>
      <c r="I101" s="15">
        <f>Data!I102-Data!I101</f>
        <v>2.9999999999996696E-4</v>
      </c>
      <c r="J101" s="15">
        <f>Data!J102-Data!J101</f>
        <v>-3.4499999999999531E-2</v>
      </c>
    </row>
    <row r="102" spans="1:10" x14ac:dyDescent="0.25">
      <c r="A102" s="11">
        <v>41054</v>
      </c>
      <c r="B102" s="15">
        <f>Data!B103-Data!B102</f>
        <v>2.850000000000108E-2</v>
      </c>
      <c r="C102" s="15">
        <f>Data!C103-Data!C102</f>
        <v>-1.000000000000334E-3</v>
      </c>
      <c r="D102" s="15">
        <f>Data!D103-Data!D102</f>
        <v>-0.19999999999999574</v>
      </c>
      <c r="E102" s="15">
        <f>Data!E103-Data!E102</f>
        <v>0.17000000000000171</v>
      </c>
      <c r="F102" s="15">
        <f>Data!F103-Data!F102</f>
        <v>9.6000000000007191E-3</v>
      </c>
      <c r="G102" s="15">
        <f>Data!G103-Data!G102</f>
        <v>4.1266174737464301E-3</v>
      </c>
      <c r="H102" s="15">
        <f>Data!H103-Data!H102</f>
        <v>2.035480012433033E-3</v>
      </c>
      <c r="I102" s="15">
        <f>Data!I103-Data!I102</f>
        <v>3.4000000000000696E-3</v>
      </c>
      <c r="J102" s="15">
        <f>Data!J103-Data!J102</f>
        <v>1.2299999999999756E-2</v>
      </c>
    </row>
    <row r="103" spans="1:10" x14ac:dyDescent="0.25">
      <c r="A103" s="11">
        <v>41058</v>
      </c>
      <c r="B103" s="15">
        <f>Data!B104-Data!B103</f>
        <v>-4.0000000000000924E-2</v>
      </c>
      <c r="C103" s="15">
        <f>Data!C104-Data!C103</f>
        <v>3.9000000000006807E-3</v>
      </c>
      <c r="D103" s="15">
        <f>Data!D104-Data!D103</f>
        <v>0.35999999999999943</v>
      </c>
      <c r="E103" s="15">
        <f>Data!E104-Data!E103</f>
        <v>-0.20000000000000284</v>
      </c>
      <c r="F103" s="15">
        <f>Data!F104-Data!F103</f>
        <v>-7.9299999999999926E-2</v>
      </c>
      <c r="G103" s="15">
        <f>Data!G104-Data!G103</f>
        <v>1.9190814938213618E-3</v>
      </c>
      <c r="H103" s="15">
        <f>Data!H104-Data!H103</f>
        <v>7.3596081155868909E-4</v>
      </c>
      <c r="I103" s="15">
        <f>Data!I104-Data!I103</f>
        <v>2.4999999999999467E-3</v>
      </c>
      <c r="J103" s="15">
        <f>Data!J104-Data!J103</f>
        <v>4.0300000000000225E-2</v>
      </c>
    </row>
    <row r="104" spans="1:10" x14ac:dyDescent="0.25">
      <c r="A104" s="11">
        <v>41059</v>
      </c>
      <c r="B104" s="15">
        <f>Data!B105-Data!B104</f>
        <v>0.16680000000000028</v>
      </c>
      <c r="C104" s="15">
        <f>Data!C105-Data!C104</f>
        <v>9.5999999999998309E-3</v>
      </c>
      <c r="D104" s="15">
        <f>Data!D105-Data!D104</f>
        <v>0.42000000000000171</v>
      </c>
      <c r="E104" s="15">
        <f>Data!E105-Data!E104</f>
        <v>-0.50999999999999091</v>
      </c>
      <c r="F104" s="15">
        <f>Data!F105-Data!F104</f>
        <v>0.15399999999999991</v>
      </c>
      <c r="G104" s="15">
        <f>Data!G105-Data!G104</f>
        <v>5.3578238817446611E-3</v>
      </c>
      <c r="H104" s="15">
        <f>Data!H105-Data!H104</f>
        <v>4.0368230762601875E-3</v>
      </c>
      <c r="I104" s="15">
        <f>Data!I105-Data!I104</f>
        <v>6.4999999999999503E-3</v>
      </c>
      <c r="J104" s="15">
        <f>Data!J105-Data!J104</f>
        <v>2.3900000000000254E-2</v>
      </c>
    </row>
    <row r="105" spans="1:10" x14ac:dyDescent="0.25">
      <c r="A105" s="11">
        <v>41060</v>
      </c>
      <c r="B105" s="15">
        <f>Data!B106-Data!B105</f>
        <v>2.3199999999999221E-2</v>
      </c>
      <c r="C105" s="15">
        <f>Data!C106-Data!C105</f>
        <v>1.1000000000000121E-2</v>
      </c>
      <c r="D105" s="15">
        <f>Data!D106-Data!D105</f>
        <v>0.25</v>
      </c>
      <c r="E105" s="15">
        <f>Data!E106-Data!E105</f>
        <v>-0.64000000000000057</v>
      </c>
      <c r="F105" s="15">
        <f>Data!F106-Data!F105</f>
        <v>0.21840000000000082</v>
      </c>
      <c r="G105" s="15">
        <f>Data!G106-Data!G105</f>
        <v>2.6731793138691229E-3</v>
      </c>
      <c r="H105" s="15">
        <f>Data!H106-Data!H105</f>
        <v>5.3078010549233445E-3</v>
      </c>
      <c r="I105" s="15">
        <f>Data!I106-Data!I105</f>
        <v>3.1000000000001027E-3</v>
      </c>
      <c r="J105" s="15">
        <f>Data!J106-Data!J105</f>
        <v>3.3199999999999896E-2</v>
      </c>
    </row>
    <row r="106" spans="1:10" x14ac:dyDescent="0.25">
      <c r="A106" s="11">
        <v>41061</v>
      </c>
      <c r="B106" s="15">
        <f>Data!B107-Data!B106</f>
        <v>5.0000000000000711E-2</v>
      </c>
      <c r="C106" s="15">
        <f>Data!C107-Data!C106</f>
        <v>7.9999999999991189E-4</v>
      </c>
      <c r="D106" s="15">
        <f>Data!D107-Data!D106</f>
        <v>-0.94000000000000483</v>
      </c>
      <c r="E106" s="15">
        <f>Data!E107-Data!E106</f>
        <v>-8.0000000000012506E-2</v>
      </c>
      <c r="F106" s="15">
        <f>Data!F107-Data!F106</f>
        <v>6.0499999999999332E-2</v>
      </c>
      <c r="G106" s="15">
        <f>Data!G107-Data!G106</f>
        <v>-3.6467621180602539E-3</v>
      </c>
      <c r="H106" s="15">
        <f>Data!H107-Data!H106</f>
        <v>9.2836752078384599E-4</v>
      </c>
      <c r="I106" s="15">
        <f>Data!I107-Data!I106</f>
        <v>-4.2000000000000925E-3</v>
      </c>
      <c r="J106" s="15">
        <f>Data!J107-Data!J106</f>
        <v>-1.6100000000000669E-2</v>
      </c>
    </row>
    <row r="107" spans="1:10" x14ac:dyDescent="0.25">
      <c r="A107" s="11">
        <v>41064</v>
      </c>
      <c r="B107" s="15">
        <f>Data!B108-Data!B107</f>
        <v>-8.7400000000000588E-2</v>
      </c>
      <c r="C107" s="15">
        <f>Data!C108-Data!C107</f>
        <v>-5.1000000000005485E-3</v>
      </c>
      <c r="D107" s="15">
        <f>Data!D108-Data!D107</f>
        <v>0.21000000000000085</v>
      </c>
      <c r="E107" s="15">
        <f>Data!E108-Data!E107</f>
        <v>9.0000000000003411E-2</v>
      </c>
      <c r="F107" s="15">
        <f>Data!F108-Data!F107</f>
        <v>-0.12230000000000096</v>
      </c>
      <c r="G107" s="15">
        <f>Data!G108-Data!G107</f>
        <v>-4.8328510148021309E-3</v>
      </c>
      <c r="H107" s="15">
        <f>Data!H108-Data!H107</f>
        <v>4.2261621191475029E-5</v>
      </c>
      <c r="I107" s="15">
        <f>Data!I108-Data!I107</f>
        <v>-6.0999999999999943E-3</v>
      </c>
      <c r="J107" s="15">
        <f>Data!J108-Data!J107</f>
        <v>-6.2899999999999956E-2</v>
      </c>
    </row>
    <row r="108" spans="1:10" x14ac:dyDescent="0.25">
      <c r="A108" s="11">
        <v>41065</v>
      </c>
      <c r="B108" s="15">
        <f>Data!B109-Data!B108</f>
        <v>-2.9299999999999216E-2</v>
      </c>
      <c r="C108" s="15">
        <f>Data!C109-Data!C108</f>
        <v>2.9000000000003467E-3</v>
      </c>
      <c r="D108" s="15">
        <f>Data!D109-Data!D108</f>
        <v>-0.10999999999999943</v>
      </c>
      <c r="E108" s="15">
        <f>Data!E109-Data!E108</f>
        <v>0.26999999999999602</v>
      </c>
      <c r="F108" s="15">
        <f>Data!F109-Data!F108</f>
        <v>1.6500000000000625E-2</v>
      </c>
      <c r="G108" s="15">
        <f>Data!G109-Data!G108</f>
        <v>3.7322961668385668E-3</v>
      </c>
      <c r="H108" s="15">
        <f>Data!H109-Data!H108</f>
        <v>1.1431445136620422E-3</v>
      </c>
      <c r="I108" s="15">
        <f>Data!I109-Data!I108</f>
        <v>4.6000000000000485E-3</v>
      </c>
      <c r="J108" s="15">
        <f>Data!J109-Data!J108</f>
        <v>3.6999999999999922E-2</v>
      </c>
    </row>
    <row r="109" spans="1:10" x14ac:dyDescent="0.25">
      <c r="A109" s="11">
        <v>41066</v>
      </c>
      <c r="B109" s="15">
        <f>Data!B110-Data!B109</f>
        <v>-0.1402000000000001</v>
      </c>
      <c r="C109" s="15">
        <f>Data!C110-Data!C109</f>
        <v>-3.5999999999996035E-3</v>
      </c>
      <c r="D109" s="15">
        <f>Data!D110-Data!D109</f>
        <v>-0.28000000000000114</v>
      </c>
      <c r="E109" s="15">
        <f>Data!E110-Data!E109</f>
        <v>0.54000000000000625</v>
      </c>
      <c r="F109" s="15">
        <f>Data!F110-Data!F109</f>
        <v>-0.16409999999999947</v>
      </c>
      <c r="G109" s="15">
        <f>Data!G110-Data!G109</f>
        <v>-6.2861697306239028E-3</v>
      </c>
      <c r="H109" s="15">
        <f>Data!H110-Data!H109</f>
        <v>-5.0501091823084154E-3</v>
      </c>
      <c r="I109" s="15">
        <f>Data!I110-Data!I109</f>
        <v>-7.7000000000000401E-3</v>
      </c>
      <c r="J109" s="15">
        <f>Data!J110-Data!J109</f>
        <v>-3.1299999999999883E-2</v>
      </c>
    </row>
    <row r="110" spans="1:10" x14ac:dyDescent="0.25">
      <c r="A110" s="11">
        <v>41067</v>
      </c>
      <c r="B110" s="15">
        <f>Data!B111-Data!B110</f>
        <v>-7.5000000000002842E-3</v>
      </c>
      <c r="C110" s="15">
        <f>Data!C111-Data!C110</f>
        <v>0</v>
      </c>
      <c r="D110" s="15">
        <f>Data!D111-Data!D110</f>
        <v>-0.35000000000000142</v>
      </c>
      <c r="E110" s="15">
        <f>Data!E111-Data!E110</f>
        <v>0.56000000000000227</v>
      </c>
      <c r="F110" s="15">
        <f>Data!F111-Data!F110</f>
        <v>-0.13630000000000031</v>
      </c>
      <c r="G110" s="15">
        <f>Data!G111-Data!G110</f>
        <v>-2.0947077019480842E-3</v>
      </c>
      <c r="H110" s="15">
        <f>Data!H111-Data!H110</f>
        <v>-3.4060995974676267E-3</v>
      </c>
      <c r="I110" s="15">
        <f>Data!I111-Data!I110</f>
        <v>-2.0999999999999908E-3</v>
      </c>
      <c r="J110" s="15">
        <f>Data!J111-Data!J110</f>
        <v>-4.610000000000003E-2</v>
      </c>
    </row>
    <row r="111" spans="1:10" x14ac:dyDescent="0.25">
      <c r="A111" s="11">
        <v>41068</v>
      </c>
      <c r="B111" s="15">
        <f>Data!B112-Data!B111</f>
        <v>0.11320000000000086</v>
      </c>
      <c r="C111" s="15">
        <f>Data!C112-Data!C111</f>
        <v>6.5999999999997172E-3</v>
      </c>
      <c r="D111" s="15">
        <f>Data!D112-Data!D111</f>
        <v>0.48000000000000398</v>
      </c>
      <c r="E111" s="15">
        <f>Data!E112-Data!E111</f>
        <v>-0.20000000000000284</v>
      </c>
      <c r="F111" s="15">
        <f>Data!F112-Data!F111</f>
        <v>6.2200000000000699E-2</v>
      </c>
      <c r="G111" s="15">
        <f>Data!G112-Data!G111</f>
        <v>5.48211448674496E-3</v>
      </c>
      <c r="H111" s="15">
        <f>Data!H112-Data!H111</f>
        <v>5.1647044878337933E-3</v>
      </c>
      <c r="I111" s="15">
        <f>Data!I112-Data!I111</f>
        <v>6.1999999999999833E-3</v>
      </c>
      <c r="J111" s="15">
        <f>Data!J112-Data!J111</f>
        <v>6.4999999999999503E-3</v>
      </c>
    </row>
    <row r="112" spans="1:10" x14ac:dyDescent="0.25">
      <c r="A112" s="11">
        <v>41071</v>
      </c>
      <c r="B112" s="15">
        <f>Data!B113-Data!B112</f>
        <v>6.4999999999990621E-3</v>
      </c>
      <c r="C112" s="15">
        <f>Data!C113-Data!C112</f>
        <v>-1.000000000000334E-3</v>
      </c>
      <c r="D112" s="15">
        <f>Data!D113-Data!D112</f>
        <v>0.29999999999999716</v>
      </c>
      <c r="E112" s="15">
        <f>Data!E113-Data!E112</f>
        <v>3.0000000000001137E-2</v>
      </c>
      <c r="F112" s="15">
        <f>Data!F113-Data!F112</f>
        <v>-4.2500000000000426E-2</v>
      </c>
      <c r="G112" s="15">
        <f>Data!G113-Data!G112</f>
        <v>-1.4095793784379973E-3</v>
      </c>
      <c r="H112" s="15">
        <f>Data!H113-Data!H112</f>
        <v>-3.4246146979577397E-3</v>
      </c>
      <c r="I112" s="15">
        <f>Data!I113-Data!I112</f>
        <v>-1.5999999999999348E-3</v>
      </c>
      <c r="J112" s="15">
        <f>Data!J113-Data!J112</f>
        <v>-5.2899999999999281E-2</v>
      </c>
    </row>
    <row r="113" spans="1:10" x14ac:dyDescent="0.25">
      <c r="A113" s="11">
        <v>41072</v>
      </c>
      <c r="B113" s="15">
        <f>Data!B114-Data!B113</f>
        <v>-9.9999999999766942E-5</v>
      </c>
      <c r="C113" s="15">
        <f>Data!C114-Data!C113</f>
        <v>1.300000000000523E-3</v>
      </c>
      <c r="D113" s="15">
        <f>Data!D114-Data!D113</f>
        <v>-8.9999999999996305E-2</v>
      </c>
      <c r="E113" s="15">
        <f>Data!E114-Data!E113</f>
        <v>-6.0000000000002274E-2</v>
      </c>
      <c r="F113" s="15">
        <f>Data!F114-Data!F113</f>
        <v>3.8000000000000256E-3</v>
      </c>
      <c r="G113" s="15">
        <f>Data!G114-Data!G113</f>
        <v>1.7306315789958893E-3</v>
      </c>
      <c r="H113" s="15">
        <f>Data!H114-Data!H113</f>
        <v>-1.9466176958399251E-3</v>
      </c>
      <c r="I113" s="15">
        <f>Data!I114-Data!I113</f>
        <v>2.0000000000000018E-3</v>
      </c>
      <c r="J113" s="15">
        <f>Data!J114-Data!J113</f>
        <v>-4.7000000000005926E-3</v>
      </c>
    </row>
    <row r="114" spans="1:10" x14ac:dyDescent="0.25">
      <c r="A114" s="11">
        <v>41073</v>
      </c>
      <c r="B114" s="15">
        <f>Data!B115-Data!B114</f>
        <v>-7.7199999999999491E-2</v>
      </c>
      <c r="C114" s="15">
        <f>Data!C115-Data!C114</f>
        <v>-1.8000000000002458E-3</v>
      </c>
      <c r="D114" s="15">
        <f>Data!D115-Data!D114</f>
        <v>-3.9999999999999147E-2</v>
      </c>
      <c r="E114" s="15">
        <f>Data!E115-Data!E114</f>
        <v>-9.0000000000003411E-2</v>
      </c>
      <c r="F114" s="15">
        <f>Data!F115-Data!F114</f>
        <v>-6.8000000000001393E-3</v>
      </c>
      <c r="G114" s="15">
        <f>Data!G115-Data!G114</f>
        <v>-7.5718871787282538E-3</v>
      </c>
      <c r="H114" s="15">
        <f>Data!H115-Data!H114</f>
        <v>2.0652790596387138E-4</v>
      </c>
      <c r="I114" s="15">
        <f>Data!I115-Data!I114</f>
        <v>-9.099999999999997E-3</v>
      </c>
      <c r="J114" s="15">
        <f>Data!J115-Data!J114</f>
        <v>-7.0899999999999963E-2</v>
      </c>
    </row>
    <row r="115" spans="1:10" x14ac:dyDescent="0.25">
      <c r="A115" s="11">
        <v>41074</v>
      </c>
      <c r="B115" s="15">
        <f>Data!B116-Data!B115</f>
        <v>4.8000000000000043E-2</v>
      </c>
      <c r="C115" s="15">
        <f>Data!C116-Data!C115</f>
        <v>1.6999999999995907E-3</v>
      </c>
      <c r="D115" s="15">
        <f>Data!D116-Data!D115</f>
        <v>0.14000000000000057</v>
      </c>
      <c r="E115" s="15">
        <f>Data!E116-Data!E115</f>
        <v>-5.9999999999988063E-2</v>
      </c>
      <c r="F115" s="15">
        <f>Data!F116-Data!F115</f>
        <v>1.8800000000000594E-2</v>
      </c>
      <c r="G115" s="15">
        <f>Data!G116-Data!G115</f>
        <v>-7.556181722341293E-4</v>
      </c>
      <c r="H115" s="15">
        <f>Data!H116-Data!H115</f>
        <v>9.9318476202481243E-4</v>
      </c>
      <c r="I115" s="15">
        <f>Data!I116-Data!I115</f>
        <v>-8.0000000000002292E-4</v>
      </c>
      <c r="J115" s="15">
        <f>Data!J116-Data!J115</f>
        <v>-5.9999999999948983E-4</v>
      </c>
    </row>
    <row r="116" spans="1:10" x14ac:dyDescent="0.25">
      <c r="A116" s="11">
        <v>41075</v>
      </c>
      <c r="B116" s="15">
        <f>Data!B117-Data!B116</f>
        <v>-4.1999999999999815E-2</v>
      </c>
      <c r="C116" s="15">
        <f>Data!C117-Data!C116</f>
        <v>-5.3000000000000824E-3</v>
      </c>
      <c r="D116" s="15">
        <f>Data!D117-Data!D116</f>
        <v>-0.35999999999999943</v>
      </c>
      <c r="E116" s="15">
        <f>Data!E117-Data!E116</f>
        <v>-0.64000000000000057</v>
      </c>
      <c r="F116" s="15">
        <f>Data!F117-Data!F116</f>
        <v>-7.0899999999999963E-2</v>
      </c>
      <c r="G116" s="15">
        <f>Data!G117-Data!G116</f>
        <v>-1.569593936756708E-3</v>
      </c>
      <c r="H116" s="15">
        <f>Data!H117-Data!H116</f>
        <v>-4.9762787372796824E-3</v>
      </c>
      <c r="I116" s="15">
        <f>Data!I117-Data!I116</f>
        <v>-1.9000000000000128E-3</v>
      </c>
      <c r="J116" s="15">
        <f>Data!J117-Data!J116</f>
        <v>-2.7300000000000324E-2</v>
      </c>
    </row>
    <row r="117" spans="1:10" x14ac:dyDescent="0.25">
      <c r="A117" s="11">
        <v>41078</v>
      </c>
      <c r="B117" s="15">
        <f>Data!B118-Data!B117</f>
        <v>-2.850000000000108E-2</v>
      </c>
      <c r="C117" s="15">
        <f>Data!C118-Data!C117</f>
        <v>-1.0999999999999233E-2</v>
      </c>
      <c r="D117" s="15">
        <f>Data!D118-Data!D117</f>
        <v>0.50999999999999801</v>
      </c>
      <c r="E117" s="15">
        <f>Data!E118-Data!E117</f>
        <v>0.29999999999999716</v>
      </c>
      <c r="F117" s="15">
        <f>Data!F118-Data!F117</f>
        <v>-1.0900000000001242E-2</v>
      </c>
      <c r="G117" s="15">
        <f>Data!G118-Data!G117</f>
        <v>3.4613427238177064E-3</v>
      </c>
      <c r="H117" s="15">
        <f>Data!H118-Data!H117</f>
        <v>-4.4857695282585208E-4</v>
      </c>
      <c r="I117" s="15">
        <f>Data!I118-Data!I117</f>
        <v>4.0999999999999925E-3</v>
      </c>
      <c r="J117" s="15">
        <f>Data!J118-Data!J117</f>
        <v>4.1199999999999903E-2</v>
      </c>
    </row>
    <row r="118" spans="1:10" x14ac:dyDescent="0.25">
      <c r="A118" s="11">
        <v>41079</v>
      </c>
      <c r="B118" s="15">
        <f>Data!B119-Data!B118</f>
        <v>-0.13279999999999959</v>
      </c>
      <c r="C118" s="15">
        <f>Data!C119-Data!C118</f>
        <v>2.9999999999930083E-4</v>
      </c>
      <c r="D118" s="15">
        <f>Data!D119-Data!D118</f>
        <v>1.9999999999996021E-2</v>
      </c>
      <c r="E118" s="15">
        <f>Data!E119-Data!E118</f>
        <v>-3.0000000000001137E-2</v>
      </c>
      <c r="F118" s="15">
        <f>Data!F119-Data!F118</f>
        <v>-0.21429999999999971</v>
      </c>
      <c r="G118" s="15">
        <f>Data!G119-Data!G118</f>
        <v>-7.1410684752295506E-3</v>
      </c>
      <c r="H118" s="15">
        <f>Data!H119-Data!H118</f>
        <v>-2.7186948576657377E-3</v>
      </c>
      <c r="I118" s="15">
        <f>Data!I119-Data!I118</f>
        <v>-8.599999999999941E-3</v>
      </c>
      <c r="J118" s="15">
        <f>Data!J119-Data!J118</f>
        <v>-8.0000000000000071E-2</v>
      </c>
    </row>
    <row r="119" spans="1:10" x14ac:dyDescent="0.25">
      <c r="A119" s="11">
        <v>41080</v>
      </c>
      <c r="B119" s="15">
        <f>Data!B120-Data!B119</f>
        <v>-2.3600000000000065E-2</v>
      </c>
      <c r="C119" s="15">
        <f>Data!C120-Data!C119</f>
        <v>5.5000000000005045E-3</v>
      </c>
      <c r="D119" s="15">
        <f>Data!D120-Data!D119</f>
        <v>0.37000000000000455</v>
      </c>
      <c r="E119" s="15">
        <f>Data!E120-Data!E119</f>
        <v>0.62000000000000455</v>
      </c>
      <c r="F119" s="15">
        <f>Data!F120-Data!F119</f>
        <v>3.139999999999965E-2</v>
      </c>
      <c r="G119" s="15">
        <f>Data!G120-Data!G119</f>
        <v>-6.8227007579069188E-4</v>
      </c>
      <c r="H119" s="15">
        <f>Data!H120-Data!H119</f>
        <v>-7.2645381569869105E-4</v>
      </c>
      <c r="I119" s="15">
        <f>Data!I120-Data!I119</f>
        <v>-8.0000000000002292E-4</v>
      </c>
      <c r="J119" s="15">
        <f>Data!J120-Data!J119</f>
        <v>-5.5999999999993832E-3</v>
      </c>
    </row>
    <row r="120" spans="1:10" x14ac:dyDescent="0.25">
      <c r="A120" s="11">
        <v>41081</v>
      </c>
      <c r="B120" s="15">
        <f>Data!B121-Data!B120</f>
        <v>0.13199999999999967</v>
      </c>
      <c r="C120" s="15">
        <f>Data!C121-Data!C120</f>
        <v>4.6999999999997044E-3</v>
      </c>
      <c r="D120" s="15">
        <f>Data!D121-Data!D120</f>
        <v>9.9999999999980105E-3</v>
      </c>
      <c r="E120" s="15">
        <f>Data!E121-Data!E120</f>
        <v>0.64000000000000057</v>
      </c>
      <c r="F120" s="15">
        <f>Data!F121-Data!F120</f>
        <v>2.5400000000001199E-2</v>
      </c>
      <c r="G120" s="15">
        <f>Data!G121-Data!G120</f>
        <v>7.3179904137827823E-3</v>
      </c>
      <c r="H120" s="15">
        <f>Data!H121-Data!H120</f>
        <v>4.7518527656698062E-3</v>
      </c>
      <c r="I120" s="15">
        <f>Data!I121-Data!I120</f>
        <v>8.900000000000019E-3</v>
      </c>
      <c r="J120" s="15">
        <f>Data!J121-Data!J120</f>
        <v>4.5599999999999419E-2</v>
      </c>
    </row>
    <row r="121" spans="1:10" x14ac:dyDescent="0.25">
      <c r="A121" s="11">
        <v>41082</v>
      </c>
      <c r="B121" s="15">
        <f>Data!B122-Data!B121</f>
        <v>0.10190000000000055</v>
      </c>
      <c r="C121" s="15">
        <f>Data!C122-Data!C121</f>
        <v>0</v>
      </c>
      <c r="D121" s="15">
        <f>Data!D122-Data!D121</f>
        <v>0.85999999999999943</v>
      </c>
      <c r="E121" s="15">
        <f>Data!E122-Data!E121</f>
        <v>0.3399999999999892</v>
      </c>
      <c r="F121" s="15">
        <f>Data!F122-Data!F121</f>
        <v>9.1999999999998749E-2</v>
      </c>
      <c r="G121" s="15">
        <f>Data!G122-Data!G121</f>
        <v>2.5967220374363276E-3</v>
      </c>
      <c r="H121" s="15">
        <f>Data!H122-Data!H121</f>
        <v>2.093652732126805E-3</v>
      </c>
      <c r="I121" s="15">
        <f>Data!I122-Data!I121</f>
        <v>3.0000000000000027E-3</v>
      </c>
      <c r="J121" s="15">
        <f>Data!J122-Data!J121</f>
        <v>1.9300000000000317E-2</v>
      </c>
    </row>
    <row r="122" spans="1:10" x14ac:dyDescent="0.25">
      <c r="A122" s="11">
        <v>41085</v>
      </c>
      <c r="B122" s="15">
        <f>Data!B123-Data!B122</f>
        <v>9.2100000000000293E-2</v>
      </c>
      <c r="C122" s="15">
        <f>Data!C123-Data!C122</f>
        <v>-1.2999999999996348E-3</v>
      </c>
      <c r="D122" s="15">
        <f>Data!D123-Data!D122</f>
        <v>2.0000000000003126E-2</v>
      </c>
      <c r="E122" s="15">
        <f>Data!E123-Data!E122</f>
        <v>-1.019999999999996</v>
      </c>
      <c r="F122" s="15">
        <f>Data!F123-Data!F122</f>
        <v>0.12049999999999983</v>
      </c>
      <c r="G122" s="15">
        <f>Data!G123-Data!G122</f>
        <v>4.1517204729639712E-3</v>
      </c>
      <c r="H122" s="15">
        <f>Data!H123-Data!H122</f>
        <v>1.1139624423849304E-3</v>
      </c>
      <c r="I122" s="15">
        <f>Data!I123-Data!I122</f>
        <v>4.8999999999999044E-3</v>
      </c>
      <c r="J122" s="15">
        <f>Data!J123-Data!J122</f>
        <v>7.099999999999973E-2</v>
      </c>
    </row>
    <row r="123" spans="1:10" x14ac:dyDescent="0.25">
      <c r="A123" s="11">
        <v>41086</v>
      </c>
      <c r="B123" s="15">
        <f>Data!B124-Data!B123</f>
        <v>-5.8799999999999741E-2</v>
      </c>
      <c r="C123" s="15">
        <f>Data!C124-Data!C123</f>
        <v>-5.0000000000061107E-4</v>
      </c>
      <c r="D123" s="15">
        <f>Data!D124-Data!D123</f>
        <v>-0.17999999999999972</v>
      </c>
      <c r="E123" s="15">
        <f>Data!E124-Data!E123</f>
        <v>-4.0000000000006253E-2</v>
      </c>
      <c r="F123" s="15">
        <f>Data!F124-Data!F123</f>
        <v>-0.11589999999999989</v>
      </c>
      <c r="G123" s="15">
        <f>Data!G124-Data!G123</f>
        <v>5.7826465091304069E-4</v>
      </c>
      <c r="H123" s="15">
        <f>Data!H124-Data!H123</f>
        <v>-2.6752373038382293E-3</v>
      </c>
      <c r="I123" s="15">
        <f>Data!I124-Data!I123</f>
        <v>9.000000000000119E-4</v>
      </c>
      <c r="J123" s="15">
        <f>Data!J124-Data!J123</f>
        <v>-4.9000000000001265E-3</v>
      </c>
    </row>
    <row r="124" spans="1:10" x14ac:dyDescent="0.25">
      <c r="A124" s="11">
        <v>41087</v>
      </c>
      <c r="B124" s="15">
        <f>Data!B125-Data!B124</f>
        <v>-2.0300000000000651E-2</v>
      </c>
      <c r="C124" s="15">
        <f>Data!C125-Data!C124</f>
        <v>-6.4999999999999503E-3</v>
      </c>
      <c r="D124" s="15">
        <f>Data!D125-Data!D124</f>
        <v>-2.0000000000003126E-2</v>
      </c>
      <c r="E124" s="15">
        <f>Data!E125-Data!E124</f>
        <v>0.37000000000000455</v>
      </c>
      <c r="F124" s="15">
        <f>Data!F125-Data!F124</f>
        <v>-0.18149999999999977</v>
      </c>
      <c r="G124" s="15">
        <f>Data!G125-Data!G124</f>
        <v>9.0118362551683262E-4</v>
      </c>
      <c r="H124" s="15">
        <f>Data!H125-Data!H124</f>
        <v>2.9233098883880704E-3</v>
      </c>
      <c r="I124" s="15">
        <f>Data!I125-Data!I124</f>
        <v>1.1999999999999789E-3</v>
      </c>
      <c r="J124" s="15">
        <f>Data!J125-Data!J124</f>
        <v>-1.4100000000000001E-2</v>
      </c>
    </row>
    <row r="125" spans="1:10" x14ac:dyDescent="0.25">
      <c r="A125" s="11">
        <v>41088</v>
      </c>
      <c r="B125" s="15">
        <f>Data!B126-Data!B125</f>
        <v>-3.8000000000000256E-3</v>
      </c>
      <c r="C125" s="15">
        <f>Data!C126-Data!C125</f>
        <v>9.0000000000056701E-4</v>
      </c>
      <c r="D125" s="15">
        <f>Data!D126-Data!D125</f>
        <v>-0.11999999999999744</v>
      </c>
      <c r="E125" s="15">
        <f>Data!E126-Data!E125</f>
        <v>-0.48000000000000398</v>
      </c>
      <c r="F125" s="15">
        <f>Data!F126-Data!F125</f>
        <v>-3.0999999999998806E-3</v>
      </c>
      <c r="G125" s="15">
        <f>Data!G126-Data!G125</f>
        <v>1.5496079779138139E-3</v>
      </c>
      <c r="H125" s="15">
        <f>Data!H126-Data!H125</f>
        <v>1.9082691137513041E-3</v>
      </c>
      <c r="I125" s="15">
        <f>Data!I126-Data!I125</f>
        <v>1.9000000000000128E-3</v>
      </c>
      <c r="J125" s="15">
        <f>Data!J126-Data!J125</f>
        <v>-2.0999999999995467E-3</v>
      </c>
    </row>
    <row r="126" spans="1:10" x14ac:dyDescent="0.25">
      <c r="A126" s="11">
        <v>41089</v>
      </c>
      <c r="B126" s="15">
        <f>Data!B127-Data!B126</f>
        <v>-0.24719999999999942</v>
      </c>
      <c r="C126" s="15">
        <f>Data!C127-Data!C126</f>
        <v>-4.0000000000004476E-3</v>
      </c>
      <c r="D126" s="15">
        <f>Data!D127-Data!D126</f>
        <v>-1.240000000000002</v>
      </c>
      <c r="E126" s="15">
        <f>Data!E127-Data!E126</f>
        <v>0.46000000000000796</v>
      </c>
      <c r="F126" s="15">
        <f>Data!F127-Data!F126</f>
        <v>-0.25600000000000023</v>
      </c>
      <c r="G126" s="15">
        <f>Data!G127-Data!G126</f>
        <v>-1.4920517072233297E-2</v>
      </c>
      <c r="H126" s="15">
        <f>Data!H127-Data!H126</f>
        <v>-7.5252881138797578E-3</v>
      </c>
      <c r="I126" s="15">
        <f>Data!I127-Data!I126</f>
        <v>-1.7599999999999949E-2</v>
      </c>
      <c r="J126" s="15">
        <f>Data!J127-Data!J126</f>
        <v>-0.1543000000000001</v>
      </c>
    </row>
    <row r="127" spans="1:10" x14ac:dyDescent="0.25">
      <c r="A127" s="11">
        <v>41092</v>
      </c>
      <c r="B127" s="15">
        <f>Data!B128-Data!B127</f>
        <v>-2.500000000001279E-3</v>
      </c>
      <c r="C127" s="15">
        <f>Data!C128-Data!C127</f>
        <v>-4.2999999999997485E-3</v>
      </c>
      <c r="D127" s="15">
        <f>Data!D128-Data!D127</f>
        <v>-0.11999999999999744</v>
      </c>
      <c r="E127" s="15">
        <f>Data!E128-Data!E127</f>
        <v>-0.39000000000000057</v>
      </c>
      <c r="F127" s="15">
        <f>Data!F128-Data!F127</f>
        <v>-2.970000000000006E-2</v>
      </c>
      <c r="G127" s="15">
        <f>Data!G128-Data!G127</f>
        <v>5.2692951048147751E-3</v>
      </c>
      <c r="H127" s="15">
        <f>Data!H128-Data!H127</f>
        <v>2.846213467131431E-4</v>
      </c>
      <c r="I127" s="15">
        <f>Data!I128-Data!I127</f>
        <v>5.9000000000000163E-3</v>
      </c>
      <c r="J127" s="15">
        <f>Data!J128-Data!J127</f>
        <v>6.5999999999997172E-3</v>
      </c>
    </row>
    <row r="128" spans="1:10" x14ac:dyDescent="0.25">
      <c r="A128" s="11">
        <v>41093</v>
      </c>
      <c r="B128" s="15">
        <f>Data!B129-Data!B128</f>
        <v>-9.7199999999999065E-2</v>
      </c>
      <c r="C128" s="15">
        <f>Data!C129-Data!C128</f>
        <v>3.1999999999996476E-3</v>
      </c>
      <c r="D128" s="15">
        <f>Data!D129-Data!D128</f>
        <v>-1.1400000000000006</v>
      </c>
      <c r="E128" s="15">
        <f>Data!E129-Data!E128</f>
        <v>0.34999999999999432</v>
      </c>
      <c r="F128" s="15">
        <f>Data!F129-Data!F128</f>
        <v>-8.9199999999999946E-2</v>
      </c>
      <c r="G128" s="15">
        <f>Data!G129-Data!G128</f>
        <v>-2.2668586276135549E-3</v>
      </c>
      <c r="H128" s="15">
        <f>Data!H129-Data!H128</f>
        <v>-9.342314921165773E-4</v>
      </c>
      <c r="I128" s="15">
        <f>Data!I129-Data!I128</f>
        <v>-2.7000000000000357E-3</v>
      </c>
      <c r="J128" s="15">
        <f>Data!J129-Data!J128</f>
        <v>7.4000000000005173E-3</v>
      </c>
    </row>
    <row r="129" spans="1:10" x14ac:dyDescent="0.25">
      <c r="A129" s="11">
        <v>41095</v>
      </c>
      <c r="B129" s="15">
        <f>Data!B130-Data!B129</f>
        <v>5.4700000000000415E-2</v>
      </c>
      <c r="C129" s="15">
        <f>Data!C130-Data!C129</f>
        <v>3.8000000000000256E-3</v>
      </c>
      <c r="D129" s="15">
        <f>Data!D130-Data!D129</f>
        <v>0.64000000000000057</v>
      </c>
      <c r="E129" s="15">
        <f>Data!E130-Data!E129</f>
        <v>0.18000000000000682</v>
      </c>
      <c r="F129" s="15">
        <f>Data!F130-Data!F129</f>
        <v>5.2699999999999747E-2</v>
      </c>
      <c r="G129" s="15">
        <f>Data!G130-Data!G129</f>
        <v>1.5100513110316682E-2</v>
      </c>
      <c r="H129" s="15">
        <f>Data!H130-Data!H129</f>
        <v>7.0119969362740786E-3</v>
      </c>
      <c r="I129" s="15">
        <f>Data!I130-Data!I129</f>
        <v>1.8100000000000005E-2</v>
      </c>
      <c r="J129" s="15">
        <f>Data!J130-Data!J129</f>
        <v>3.5599999999999632E-2</v>
      </c>
    </row>
    <row r="130" spans="1:10" x14ac:dyDescent="0.25">
      <c r="A130" s="11">
        <v>41096</v>
      </c>
      <c r="B130" s="15">
        <f>Data!B131-Data!B130</f>
        <v>0.14309999999999867</v>
      </c>
      <c r="C130" s="15">
        <f>Data!C131-Data!C130</f>
        <v>8.3000000000001961E-3</v>
      </c>
      <c r="D130" s="15">
        <f>Data!D131-Data!D130</f>
        <v>0.51999999999999602</v>
      </c>
      <c r="E130" s="15">
        <f>Data!E131-Data!E130</f>
        <v>-0.34000000000000341</v>
      </c>
      <c r="F130" s="15">
        <f>Data!F131-Data!F130</f>
        <v>0.14660000000000117</v>
      </c>
      <c r="G130" s="15">
        <f>Data!G131-Data!G130</f>
        <v>6.6398149918766025E-3</v>
      </c>
      <c r="H130" s="15">
        <f>Data!H131-Data!H130</f>
        <v>2.1212888052352108E-3</v>
      </c>
      <c r="I130" s="15">
        <f>Data!I131-Data!I130</f>
        <v>7.9000000000000181E-3</v>
      </c>
      <c r="J130" s="15">
        <f>Data!J131-Data!J130</f>
        <v>6.6500000000000448E-2</v>
      </c>
    </row>
    <row r="131" spans="1:10" x14ac:dyDescent="0.25">
      <c r="A131" s="11">
        <v>41099</v>
      </c>
      <c r="B131" s="15">
        <f>Data!B132-Data!B131</f>
        <v>7.0000000000014495E-4</v>
      </c>
      <c r="C131" s="15">
        <f>Data!C132-Data!C131</f>
        <v>6.8999999999999062E-3</v>
      </c>
      <c r="D131" s="15">
        <f>Data!D132-Data!D131</f>
        <v>0.39999999999999858</v>
      </c>
      <c r="E131" s="15">
        <f>Data!E132-Data!E131</f>
        <v>4.9999999999997158E-2</v>
      </c>
      <c r="F131" s="15">
        <f>Data!F132-Data!F131</f>
        <v>-3.960000000000008E-2</v>
      </c>
      <c r="G131" s="15">
        <f>Data!G132-Data!G131</f>
        <v>-1.0591213660214871E-3</v>
      </c>
      <c r="H131" s="15">
        <f>Data!H132-Data!H131</f>
        <v>-1.1247733581682962E-3</v>
      </c>
      <c r="I131" s="15">
        <f>Data!I132-Data!I131</f>
        <v>-1.2999999999999678E-3</v>
      </c>
      <c r="J131" s="15">
        <f>Data!J132-Data!J131</f>
        <v>-1.7000000000000348E-2</v>
      </c>
    </row>
    <row r="132" spans="1:10" x14ac:dyDescent="0.25">
      <c r="A132" s="11">
        <v>41100</v>
      </c>
      <c r="B132" s="15">
        <f>Data!B133-Data!B132</f>
        <v>-7.8799999999999315E-2</v>
      </c>
      <c r="C132" s="15">
        <f>Data!C133-Data!C132</f>
        <v>-5.4999999999996163E-3</v>
      </c>
      <c r="D132" s="15">
        <f>Data!D133-Data!D132</f>
        <v>-0.47999999999999687</v>
      </c>
      <c r="E132" s="15">
        <f>Data!E133-Data!E132</f>
        <v>-0.21999999999999886</v>
      </c>
      <c r="F132" s="15">
        <f>Data!F133-Data!F132</f>
        <v>-0.15160000000000018</v>
      </c>
      <c r="G132" s="15">
        <f>Data!G133-Data!G132</f>
        <v>2.9192383746888817E-3</v>
      </c>
      <c r="H132" s="15">
        <f>Data!H133-Data!H132</f>
        <v>4.1588421171301349E-5</v>
      </c>
      <c r="I132" s="15">
        <f>Data!I133-Data!I132</f>
        <v>3.3999999999999586E-3</v>
      </c>
      <c r="J132" s="15">
        <f>Data!J133-Data!J132</f>
        <v>-3.3599999999999852E-2</v>
      </c>
    </row>
    <row r="133" spans="1:10" x14ac:dyDescent="0.25">
      <c r="A133" s="11">
        <v>41101</v>
      </c>
      <c r="B133" s="15">
        <f>Data!B134-Data!B133</f>
        <v>4.5099999999999696E-2</v>
      </c>
      <c r="C133" s="15">
        <f>Data!C134-Data!C133</f>
        <v>2.7999999999996916E-3</v>
      </c>
      <c r="D133" s="15">
        <f>Data!D134-Data!D133</f>
        <v>0.13000000000000256</v>
      </c>
      <c r="E133" s="15">
        <f>Data!E134-Data!E133</f>
        <v>0.26000000000000512</v>
      </c>
      <c r="F133" s="15">
        <f>Data!F134-Data!F133</f>
        <v>2.6799999999999713E-2</v>
      </c>
      <c r="G133" s="15">
        <f>Data!G134-Data!G133</f>
        <v>7.3308789550596831E-4</v>
      </c>
      <c r="H133" s="15">
        <f>Data!H134-Data!H133</f>
        <v>-1.0795585130513041E-3</v>
      </c>
      <c r="I133" s="15">
        <f>Data!I134-Data!I133</f>
        <v>1.0000000000000009E-3</v>
      </c>
      <c r="J133" s="15">
        <f>Data!J134-Data!J133</f>
        <v>1.8699999999999939E-2</v>
      </c>
    </row>
    <row r="134" spans="1:10" x14ac:dyDescent="0.25">
      <c r="A134" s="11">
        <v>41102</v>
      </c>
      <c r="B134" s="15">
        <f>Data!B135-Data!B134</f>
        <v>0.10389999999999944</v>
      </c>
      <c r="C134" s="15">
        <f>Data!C135-Data!C134</f>
        <v>4.9999999999998934E-3</v>
      </c>
      <c r="D134" s="15">
        <f>Data!D135-Data!D134</f>
        <v>0.30999999999999517</v>
      </c>
      <c r="E134" s="15">
        <f>Data!E135-Data!E134</f>
        <v>-0.40999999999999659</v>
      </c>
      <c r="F134" s="15">
        <f>Data!F135-Data!F134</f>
        <v>0.12490000000000023</v>
      </c>
      <c r="G134" s="15">
        <f>Data!G135-Data!G134</f>
        <v>3.0127629475896756E-3</v>
      </c>
      <c r="H134" s="15">
        <f>Data!H135-Data!H134</f>
        <v>4.4661285886073987E-3</v>
      </c>
      <c r="I134" s="15">
        <f>Data!I135-Data!I134</f>
        <v>3.4999999999999476E-3</v>
      </c>
      <c r="J134" s="15">
        <f>Data!J135-Data!J134</f>
        <v>3.7599999999999412E-2</v>
      </c>
    </row>
    <row r="135" spans="1:10" x14ac:dyDescent="0.25">
      <c r="A135" s="11">
        <v>41103</v>
      </c>
      <c r="B135" s="15">
        <f>Data!B136-Data!B135</f>
        <v>-7.1799999999999642E-2</v>
      </c>
      <c r="C135" s="15">
        <f>Data!C136-Data!C135</f>
        <v>5.7000000000000384E-3</v>
      </c>
      <c r="D135" s="15">
        <f>Data!D136-Data!D135</f>
        <v>-0.72999999999999687</v>
      </c>
      <c r="E135" s="15">
        <f>Data!E136-Data!E135</f>
        <v>-9.0000000000003411E-2</v>
      </c>
      <c r="F135" s="15">
        <f>Data!F136-Data!F135</f>
        <v>-0.10689999999999955</v>
      </c>
      <c r="G135" s="15">
        <f>Data!G136-Data!G135</f>
        <v>-2.2115269502571699E-3</v>
      </c>
      <c r="H135" s="15">
        <f>Data!H136-Data!H135</f>
        <v>-5.211400459645521E-3</v>
      </c>
      <c r="I135" s="15">
        <f>Data!I136-Data!I135</f>
        <v>-2.5999999999999357E-3</v>
      </c>
      <c r="J135" s="15">
        <f>Data!J136-Data!J135</f>
        <v>-2.0999999999995467E-3</v>
      </c>
    </row>
    <row r="136" spans="1:10" x14ac:dyDescent="0.25">
      <c r="A136" s="11">
        <v>41106</v>
      </c>
      <c r="B136" s="15">
        <f>Data!B137-Data!B136</f>
        <v>-5.4700000000000415E-2</v>
      </c>
      <c r="C136" s="15">
        <f>Data!C137-Data!C136</f>
        <v>-4.9999999999972289E-4</v>
      </c>
      <c r="D136" s="15">
        <f>Data!D137-Data!D136</f>
        <v>-5.0000000000004263E-2</v>
      </c>
      <c r="E136" s="15">
        <f>Data!E137-Data!E136</f>
        <v>-0.40000000000000568</v>
      </c>
      <c r="F136" s="15">
        <f>Data!F137-Data!F136</f>
        <v>-7.5499999999999901E-2</v>
      </c>
      <c r="G136" s="15">
        <f>Data!G137-Data!G136</f>
        <v>-2.3325566852593349E-3</v>
      </c>
      <c r="H136" s="15">
        <f>Data!H137-Data!H136</f>
        <v>-3.4961547439220642E-3</v>
      </c>
      <c r="I136" s="15">
        <f>Data!I137-Data!I136</f>
        <v>-2.6000000000000467E-3</v>
      </c>
      <c r="J136" s="15">
        <f>Data!J137-Data!J136</f>
        <v>9.100000000000108E-3</v>
      </c>
    </row>
    <row r="137" spans="1:10" x14ac:dyDescent="0.25">
      <c r="A137" s="11">
        <v>41107</v>
      </c>
      <c r="B137" s="15">
        <f>Data!B138-Data!B137</f>
        <v>5.1000000000005485E-3</v>
      </c>
      <c r="C137" s="15">
        <f>Data!C138-Data!C137</f>
        <v>-5.9000000000004604E-3</v>
      </c>
      <c r="D137" s="15">
        <f>Data!D138-Data!D137</f>
        <v>-1.9999999999996021E-2</v>
      </c>
      <c r="E137" s="15">
        <f>Data!E138-Data!E137</f>
        <v>0.24000000000000909</v>
      </c>
      <c r="F137" s="15">
        <f>Data!F138-Data!F137</f>
        <v>-4.6499999999999986E-2</v>
      </c>
      <c r="G137" s="15">
        <f>Data!G138-Data!G137</f>
        <v>2.1989081981014236E-3</v>
      </c>
      <c r="H137" s="15">
        <f>Data!H138-Data!H137</f>
        <v>9.0123580115797353E-4</v>
      </c>
      <c r="I137" s="15">
        <f>Data!I138-Data!I137</f>
        <v>2.7000000000000357E-3</v>
      </c>
      <c r="J137" s="15">
        <f>Data!J138-Data!J137</f>
        <v>-4.550000000000054E-2</v>
      </c>
    </row>
    <row r="138" spans="1:10" x14ac:dyDescent="0.25">
      <c r="A138" s="11">
        <v>41108</v>
      </c>
      <c r="B138" s="15">
        <f>Data!B139-Data!B138</f>
        <v>-6.5799999999999415E-2</v>
      </c>
      <c r="C138" s="15">
        <f>Data!C139-Data!C138</f>
        <v>-3.4999999999998366E-3</v>
      </c>
      <c r="D138" s="15">
        <f>Data!D139-Data!D138</f>
        <v>0.29999999999999716</v>
      </c>
      <c r="E138" s="15">
        <f>Data!E139-Data!E138</f>
        <v>-0.25</v>
      </c>
      <c r="F138" s="15">
        <f>Data!F139-Data!F138</f>
        <v>-0.1164000000000005</v>
      </c>
      <c r="G138" s="15">
        <f>Data!G139-Data!G138</f>
        <v>-1.7999871120922828E-3</v>
      </c>
      <c r="H138" s="15">
        <f>Data!H139-Data!H138</f>
        <v>-9.4214080640087072E-4</v>
      </c>
      <c r="I138" s="15">
        <f>Data!I139-Data!I138</f>
        <v>-2.2999999999999687E-3</v>
      </c>
      <c r="J138" s="15">
        <f>Data!J139-Data!J138</f>
        <v>-5.4999999999999716E-2</v>
      </c>
    </row>
    <row r="139" spans="1:10" x14ac:dyDescent="0.25">
      <c r="A139" s="11">
        <v>41109</v>
      </c>
      <c r="B139" s="15">
        <f>Data!B140-Data!B139</f>
        <v>2.970000000000006E-2</v>
      </c>
      <c r="C139" s="15">
        <f>Data!C140-Data!C139</f>
        <v>3.4000000000000696E-3</v>
      </c>
      <c r="D139" s="15">
        <f>Data!D140-Data!D139</f>
        <v>-0.17000000000000171</v>
      </c>
      <c r="E139" s="15">
        <f>Data!E140-Data!E139</f>
        <v>-0.19000000000001194</v>
      </c>
      <c r="F139" s="15">
        <f>Data!F140-Data!F139</f>
        <v>9.7400000000000375E-2</v>
      </c>
      <c r="G139" s="15">
        <f>Data!G140-Data!G139</f>
        <v>2.6616436659732123E-4</v>
      </c>
      <c r="H139" s="15">
        <f>Data!H140-Data!H139</f>
        <v>-3.3769724428144299E-3</v>
      </c>
      <c r="I139" s="15">
        <f>Data!I140-Data!I139</f>
        <v>2.9999999999996696E-4</v>
      </c>
      <c r="J139" s="15">
        <f>Data!J140-Data!J139</f>
        <v>-8.0000000000000071E-3</v>
      </c>
    </row>
    <row r="140" spans="1:10" x14ac:dyDescent="0.25">
      <c r="A140" s="11">
        <v>41110</v>
      </c>
      <c r="B140" s="15">
        <f>Data!B141-Data!B140</f>
        <v>7.5199999999998823E-2</v>
      </c>
      <c r="C140" s="15">
        <f>Data!C141-Data!C140</f>
        <v>1.000000000000334E-3</v>
      </c>
      <c r="D140" s="15">
        <f>Data!D141-Data!D140</f>
        <v>0.11000000000000654</v>
      </c>
      <c r="E140" s="15">
        <f>Data!E141-Data!E140</f>
        <v>-0.10999999999999943</v>
      </c>
      <c r="F140" s="15">
        <f>Data!F141-Data!F140</f>
        <v>9.3599999999998573E-2</v>
      </c>
      <c r="G140" s="15">
        <f>Data!G141-Data!G140</f>
        <v>5.4274545254356932E-3</v>
      </c>
      <c r="H140" s="15">
        <f>Data!H141-Data!H140</f>
        <v>3.622480986757326E-3</v>
      </c>
      <c r="I140" s="15">
        <f>Data!I141-Data!I140</f>
        <v>6.4999999999999503E-3</v>
      </c>
      <c r="J140" s="15">
        <f>Data!J141-Data!J140</f>
        <v>-4.5999999999999375E-3</v>
      </c>
    </row>
    <row r="141" spans="1:10" x14ac:dyDescent="0.25">
      <c r="A141" s="11">
        <v>41113</v>
      </c>
      <c r="B141" s="15">
        <f>Data!B142-Data!B141</f>
        <v>0.18480000000000096</v>
      </c>
      <c r="C141" s="15">
        <f>Data!C142-Data!C141</f>
        <v>1.2199999999999989E-2</v>
      </c>
      <c r="D141" s="15">
        <f>Data!D142-Data!D141</f>
        <v>0.64999999999999858</v>
      </c>
      <c r="E141" s="15">
        <f>Data!E142-Data!E141</f>
        <v>-0.10999999999999943</v>
      </c>
      <c r="F141" s="15">
        <f>Data!F142-Data!F141</f>
        <v>0.22990000000000066</v>
      </c>
      <c r="G141" s="15">
        <f>Data!G142-Data!G141</f>
        <v>3.3864744319556106E-3</v>
      </c>
      <c r="H141" s="15">
        <f>Data!H142-Data!H141</f>
        <v>4.8669314937322961E-3</v>
      </c>
      <c r="I141" s="15">
        <f>Data!I142-Data!I141</f>
        <v>4.0999999999999925E-3</v>
      </c>
      <c r="J141" s="15">
        <f>Data!J142-Data!J141</f>
        <v>3.8999999999999702E-2</v>
      </c>
    </row>
    <row r="142" spans="1:10" x14ac:dyDescent="0.25">
      <c r="A142" s="11">
        <v>41114</v>
      </c>
      <c r="B142" s="15">
        <f>Data!B143-Data!B142</f>
        <v>7.099999999999973E-2</v>
      </c>
      <c r="C142" s="15">
        <f>Data!C143-Data!C142</f>
        <v>9.9999999999766942E-5</v>
      </c>
      <c r="D142" s="15">
        <f>Data!D143-Data!D142</f>
        <v>0.29999999999999716</v>
      </c>
      <c r="E142" s="15">
        <f>Data!E143-Data!E142</f>
        <v>-0.18999999999999773</v>
      </c>
      <c r="F142" s="15">
        <f>Data!F143-Data!F142</f>
        <v>0.19250000000000078</v>
      </c>
      <c r="G142" s="15">
        <f>Data!G143-Data!G142</f>
        <v>4.3756551347096106E-3</v>
      </c>
      <c r="H142" s="15">
        <f>Data!H143-Data!H142</f>
        <v>-3.7381352832166481E-4</v>
      </c>
      <c r="I142" s="15">
        <f>Data!I143-Data!I142</f>
        <v>5.3000000000000824E-3</v>
      </c>
      <c r="J142" s="15">
        <f>Data!J143-Data!J142</f>
        <v>1.2300000000000644E-2</v>
      </c>
    </row>
    <row r="143" spans="1:10" x14ac:dyDescent="0.25">
      <c r="A143" s="11">
        <v>41115</v>
      </c>
      <c r="B143" s="15">
        <f>Data!B144-Data!B143</f>
        <v>-6.1199999999999477E-2</v>
      </c>
      <c r="C143" s="15">
        <f>Data!C144-Data!C143</f>
        <v>2.2000000000002018E-3</v>
      </c>
      <c r="D143" s="15">
        <f>Data!D144-Data!D143</f>
        <v>-0.11999999999999744</v>
      </c>
      <c r="E143" s="15">
        <f>Data!E144-Data!E143</f>
        <v>1.9999999999996021E-2</v>
      </c>
      <c r="F143" s="15">
        <f>Data!F144-Data!F143</f>
        <v>-5.7400000000001228E-2</v>
      </c>
      <c r="G143" s="15">
        <f>Data!G144-Data!G143</f>
        <v>-4.7835059030923999E-3</v>
      </c>
      <c r="H143" s="15">
        <f>Data!H144-Data!H143</f>
        <v>1.7481821891710547E-3</v>
      </c>
      <c r="I143" s="15">
        <f>Data!I144-Data!I143</f>
        <v>-5.8000000000000274E-3</v>
      </c>
      <c r="J143" s="15">
        <f>Data!J144-Data!J143</f>
        <v>7.0000000000014495E-4</v>
      </c>
    </row>
    <row r="144" spans="1:10" x14ac:dyDescent="0.25">
      <c r="A144" s="11">
        <v>41116</v>
      </c>
      <c r="B144" s="15">
        <f>Data!B145-Data!B144</f>
        <v>-0.19589999999999996</v>
      </c>
      <c r="C144" s="15">
        <f>Data!C145-Data!C144</f>
        <v>-4.0000000000004476E-3</v>
      </c>
      <c r="D144" s="15">
        <f>Data!D145-Data!D144</f>
        <v>-0.50999999999999801</v>
      </c>
      <c r="E144" s="15">
        <f>Data!E145-Data!E144</f>
        <v>3.0000000000001137E-2</v>
      </c>
      <c r="F144" s="15">
        <f>Data!F145-Data!F144</f>
        <v>-0.21849999999999881</v>
      </c>
      <c r="G144" s="15">
        <f>Data!G145-Data!G144</f>
        <v>-9.9341553444144415E-3</v>
      </c>
      <c r="H144" s="15">
        <f>Data!H145-Data!H144</f>
        <v>-8.4034597587580029E-3</v>
      </c>
      <c r="I144" s="15">
        <f>Data!I145-Data!I144</f>
        <v>-1.1900000000000022E-2</v>
      </c>
      <c r="J144" s="15">
        <f>Data!J145-Data!J144</f>
        <v>-0.10740000000000016</v>
      </c>
    </row>
    <row r="145" spans="1:10" x14ac:dyDescent="0.25">
      <c r="A145" s="11">
        <v>41117</v>
      </c>
      <c r="B145" s="15">
        <f>Data!B146-Data!B145</f>
        <v>-8.0799999999999983E-2</v>
      </c>
      <c r="C145" s="15">
        <f>Data!C146-Data!C145</f>
        <v>-3.1999999999996476E-3</v>
      </c>
      <c r="D145" s="15">
        <f>Data!D146-Data!D145</f>
        <v>-0.20000000000000284</v>
      </c>
      <c r="E145" s="15">
        <f>Data!E146-Data!E145</f>
        <v>0.31000000000000227</v>
      </c>
      <c r="F145" s="15">
        <f>Data!F146-Data!F145</f>
        <v>-0.17510000000000048</v>
      </c>
      <c r="G145" s="15">
        <f>Data!G146-Data!G145</f>
        <v>-5.9248102085797116E-3</v>
      </c>
      <c r="H145" s="15">
        <f>Data!H146-Data!H145</f>
        <v>-1.8243571824763105E-3</v>
      </c>
      <c r="I145" s="15">
        <f>Data!I146-Data!I145</f>
        <v>-7.0999999999999952E-3</v>
      </c>
      <c r="J145" s="15">
        <f>Data!J146-Data!J145</f>
        <v>-2.0999999999999908E-2</v>
      </c>
    </row>
    <row r="146" spans="1:10" x14ac:dyDescent="0.25">
      <c r="A146" s="11">
        <v>41120</v>
      </c>
      <c r="B146" s="15">
        <f>Data!B147-Data!B146</f>
        <v>2.6399999999998869E-2</v>
      </c>
      <c r="C146" s="15">
        <f>Data!C147-Data!C146</f>
        <v>-1.5000000000000568E-3</v>
      </c>
      <c r="D146" s="15">
        <f>Data!D147-Data!D146</f>
        <v>3.0000000000001137E-2</v>
      </c>
      <c r="E146" s="15">
        <f>Data!E147-Data!E146</f>
        <v>-0.34999999999999432</v>
      </c>
      <c r="F146" s="15">
        <f>Data!F147-Data!F146</f>
        <v>-6.5000000000008384E-3</v>
      </c>
      <c r="G146" s="15">
        <f>Data!G147-Data!G146</f>
        <v>7.9190932638212308E-3</v>
      </c>
      <c r="H146" s="15">
        <f>Data!H147-Data!H146</f>
        <v>1.377437075109289E-3</v>
      </c>
      <c r="I146" s="15">
        <f>Data!I147-Data!I146</f>
        <v>9.5000000000000639E-3</v>
      </c>
      <c r="J146" s="15">
        <f>Data!J147-Data!J146</f>
        <v>-5.600000000000005E-2</v>
      </c>
    </row>
    <row r="147" spans="1:10" x14ac:dyDescent="0.25">
      <c r="A147" s="11">
        <v>41121</v>
      </c>
      <c r="B147" s="15">
        <f>Data!B148-Data!B147</f>
        <v>2.9099999999999682E-2</v>
      </c>
      <c r="C147" s="15">
        <f>Data!C148-Data!C147</f>
        <v>-1.8200000000000216E-2</v>
      </c>
      <c r="D147" s="15">
        <f>Data!D148-Data!D147</f>
        <v>0.12999999999999545</v>
      </c>
      <c r="E147" s="15">
        <f>Data!E148-Data!E147</f>
        <v>-0.10000000000000853</v>
      </c>
      <c r="F147" s="15">
        <f>Data!F148-Data!F147</f>
        <v>4.4000000000004036E-3</v>
      </c>
      <c r="G147" s="15">
        <f>Data!G148-Data!G147</f>
        <v>-4.3086662192282077E-3</v>
      </c>
      <c r="H147" s="15">
        <f>Data!H148-Data!H147</f>
        <v>3.2497064174596968E-4</v>
      </c>
      <c r="I147" s="15">
        <f>Data!I148-Data!I147</f>
        <v>-5.1000000000001044E-3</v>
      </c>
      <c r="J147" s="15">
        <f>Data!J148-Data!J147</f>
        <v>-8.6000000000003851E-3</v>
      </c>
    </row>
    <row r="148" spans="1:10" x14ac:dyDescent="0.25">
      <c r="A148" s="11">
        <v>41122</v>
      </c>
      <c r="B148" s="15">
        <f>Data!B149-Data!B148</f>
        <v>2.9200000000001225E-2</v>
      </c>
      <c r="C148" s="15">
        <f>Data!C149-Data!C148</f>
        <v>7.0000000000005613E-3</v>
      </c>
      <c r="D148" s="15">
        <f>Data!D149-Data!D148</f>
        <v>-7.9999999999998295E-2</v>
      </c>
      <c r="E148" s="15">
        <f>Data!E149-Data!E148</f>
        <v>9.0000000000003411E-2</v>
      </c>
      <c r="F148" s="15">
        <f>Data!F149-Data!F148</f>
        <v>7.9999999999991189E-4</v>
      </c>
      <c r="G148" s="15">
        <f>Data!G149-Data!G148</f>
        <v>1.0563692845181327E-3</v>
      </c>
      <c r="H148" s="15">
        <f>Data!H149-Data!H148</f>
        <v>3.6788922852059036E-3</v>
      </c>
      <c r="I148" s="15">
        <f>Data!I149-Data!I148</f>
        <v>1.4000000000000679E-3</v>
      </c>
      <c r="J148" s="15">
        <f>Data!J149-Data!J148</f>
        <v>-2.6799999999999713E-2</v>
      </c>
    </row>
    <row r="149" spans="1:10" x14ac:dyDescent="0.25">
      <c r="A149" s="11">
        <v>41123</v>
      </c>
      <c r="B149" s="15">
        <f>Data!B150-Data!B149</f>
        <v>0.1166999999999998</v>
      </c>
      <c r="C149" s="15">
        <f>Data!C150-Data!C149</f>
        <v>-9.0000000000056701E-4</v>
      </c>
      <c r="D149" s="15">
        <f>Data!D150-Data!D149</f>
        <v>0.37000000000000455</v>
      </c>
      <c r="E149" s="15">
        <f>Data!E150-Data!E149</f>
        <v>3.0000000000001137E-2</v>
      </c>
      <c r="F149" s="15">
        <f>Data!F150-Data!F149</f>
        <v>0.12819999999999965</v>
      </c>
      <c r="G149" s="15">
        <f>Data!G150-Data!G149</f>
        <v>1.0038779739207304E-2</v>
      </c>
      <c r="H149" s="15">
        <f>Data!H150-Data!H149</f>
        <v>3.9712415921369093E-3</v>
      </c>
      <c r="I149" s="15">
        <f>Data!I150-Data!I149</f>
        <v>1.1900000000000022E-2</v>
      </c>
      <c r="J149" s="15">
        <f>Data!J150-Data!J149</f>
        <v>6.1599999999999433E-2</v>
      </c>
    </row>
    <row r="150" spans="1:10" x14ac:dyDescent="0.25">
      <c r="A150" s="11">
        <v>41124</v>
      </c>
      <c r="B150" s="15">
        <f>Data!B151-Data!B150</f>
        <v>-0.24849999999999994</v>
      </c>
      <c r="C150" s="15">
        <f>Data!C151-Data!C150</f>
        <v>4.9999999999998934E-3</v>
      </c>
      <c r="D150" s="15">
        <f>Data!D151-Data!D150</f>
        <v>-9.0000000000003411E-2</v>
      </c>
      <c r="E150" s="15">
        <f>Data!E151-Data!E150</f>
        <v>0.37999999999999545</v>
      </c>
      <c r="F150" s="15">
        <f>Data!F151-Data!F150</f>
        <v>-0.2782</v>
      </c>
      <c r="G150" s="15">
        <f>Data!G151-Data!G150</f>
        <v>-1.6010511398985794E-2</v>
      </c>
      <c r="H150" s="15">
        <f>Data!H151-Data!H150</f>
        <v>-6.18365453983305E-3</v>
      </c>
      <c r="I150" s="15">
        <f>Data!I151-Data!I150</f>
        <v>-1.8900000000000028E-2</v>
      </c>
      <c r="J150" s="15">
        <f>Data!J151-Data!J150</f>
        <v>-0.10989999999999966</v>
      </c>
    </row>
    <row r="151" spans="1:10" x14ac:dyDescent="0.25">
      <c r="A151" s="11">
        <v>41127</v>
      </c>
      <c r="B151" s="15">
        <f>Data!B152-Data!B151</f>
        <v>2.4999999999995026E-3</v>
      </c>
      <c r="C151" s="15">
        <f>Data!C152-Data!C151</f>
        <v>1.7000000000004789E-3</v>
      </c>
      <c r="D151" s="15">
        <f>Data!D152-Data!D151</f>
        <v>-0.22999999999999687</v>
      </c>
      <c r="E151" s="15">
        <f>Data!E152-Data!E151</f>
        <v>-0.42999999999999261</v>
      </c>
      <c r="F151" s="15">
        <f>Data!F152-Data!F151</f>
        <v>-5.7999999999999829E-2</v>
      </c>
      <c r="G151" s="15">
        <f>Data!G152-Data!G151</f>
        <v>-2.079156340731636E-3</v>
      </c>
      <c r="H151" s="15">
        <f>Data!H152-Data!H151</f>
        <v>1.0223642172524361E-3</v>
      </c>
      <c r="I151" s="15">
        <f>Data!I152-Data!I151</f>
        <v>-2.8000000000000247E-3</v>
      </c>
      <c r="J151" s="15">
        <f>Data!J152-Data!J151</f>
        <v>-6.8000000000001393E-3</v>
      </c>
    </row>
    <row r="152" spans="1:10" x14ac:dyDescent="0.25">
      <c r="A152" s="11">
        <v>41128</v>
      </c>
      <c r="B152" s="15">
        <f>Data!B153-Data!B152</f>
        <v>5.0000000000007816E-3</v>
      </c>
      <c r="C152" s="15">
        <f>Data!C153-Data!C152</f>
        <v>-7.4000000000005173E-3</v>
      </c>
      <c r="D152" s="15">
        <f>Data!D153-Data!D152</f>
        <v>-0.46000000000000085</v>
      </c>
      <c r="E152" s="15">
        <f>Data!E153-Data!E152</f>
        <v>0.53999999999999204</v>
      </c>
      <c r="F152" s="15">
        <f>Data!F153-Data!F152</f>
        <v>0.12000000000000099</v>
      </c>
      <c r="G152" s="15">
        <f>Data!G153-Data!G152</f>
        <v>0</v>
      </c>
      <c r="H152" s="15">
        <f>Data!H153-Data!H152</f>
        <v>-1.3488312683612724E-3</v>
      </c>
      <c r="I152" s="15">
        <f>Data!I153-Data!I152</f>
        <v>2.9999999999996696E-4</v>
      </c>
      <c r="J152" s="15">
        <f>Data!J153-Data!J152</f>
        <v>-2.6999999999999247E-3</v>
      </c>
    </row>
    <row r="153" spans="1:10" x14ac:dyDescent="0.25">
      <c r="A153" s="11">
        <v>41129</v>
      </c>
      <c r="B153" s="15">
        <f>Data!B154-Data!B153</f>
        <v>-3.2200000000001339E-2</v>
      </c>
      <c r="C153" s="15">
        <f>Data!C154-Data!C153</f>
        <v>-5.3999999999998494E-3</v>
      </c>
      <c r="D153" s="15">
        <f>Data!D154-Data!D153</f>
        <v>0.21999999999999886</v>
      </c>
      <c r="E153" s="15">
        <f>Data!E154-Data!E153</f>
        <v>-0.26999999999999602</v>
      </c>
      <c r="F153" s="15">
        <f>Data!F154-Data!F153</f>
        <v>-1.0699999999999932E-2</v>
      </c>
      <c r="G153" s="15">
        <f>Data!G154-Data!G153</f>
        <v>3.7763955070582167E-3</v>
      </c>
      <c r="H153" s="15">
        <f>Data!H154-Data!H153</f>
        <v>-4.0784926798154153E-5</v>
      </c>
      <c r="I153" s="15">
        <f>Data!I154-Data!I153</f>
        <v>4.2000000000000925E-3</v>
      </c>
      <c r="J153" s="15">
        <f>Data!J154-Data!J153</f>
        <v>-1.8099999999999561E-2</v>
      </c>
    </row>
    <row r="154" spans="1:10" x14ac:dyDescent="0.25">
      <c r="A154" s="11">
        <v>41130</v>
      </c>
      <c r="B154" s="15">
        <f>Data!B155-Data!B154</f>
        <v>-2.6999999999990365E-3</v>
      </c>
      <c r="C154" s="15">
        <f>Data!C155-Data!C154</f>
        <v>-3.0999999999998806E-3</v>
      </c>
      <c r="D154" s="15">
        <f>Data!D155-Data!D154</f>
        <v>-0.10999999999999943</v>
      </c>
      <c r="E154" s="15">
        <f>Data!E155-Data!E154</f>
        <v>0.20000000000000284</v>
      </c>
      <c r="F154" s="15">
        <f>Data!F155-Data!F154</f>
        <v>-4.2500000000000426E-2</v>
      </c>
      <c r="G154" s="15">
        <f>Data!G155-Data!G154</f>
        <v>5.6651553788753528E-3</v>
      </c>
      <c r="H154" s="15">
        <f>Data!H155-Data!H154</f>
        <v>1.4715466822617929E-3</v>
      </c>
      <c r="I154" s="15">
        <f>Data!I155-Data!I154</f>
        <v>6.6999999999999282E-3</v>
      </c>
      <c r="J154" s="15">
        <f>Data!J155-Data!J154</f>
        <v>1.8299999999999983E-2</v>
      </c>
    </row>
    <row r="155" spans="1:10" x14ac:dyDescent="0.25">
      <c r="A155" s="11">
        <v>41131</v>
      </c>
      <c r="B155" s="15">
        <f>Data!B156-Data!B155</f>
        <v>-2.0099999999999341E-2</v>
      </c>
      <c r="C155" s="15">
        <f>Data!C156-Data!C155</f>
        <v>1.9999999999997797E-3</v>
      </c>
      <c r="D155" s="15">
        <f>Data!D156-Data!D155</f>
        <v>9.9999999999980105E-3</v>
      </c>
      <c r="E155" s="15">
        <f>Data!E156-Data!E155</f>
        <v>-0.40000000000000568</v>
      </c>
      <c r="F155" s="15">
        <f>Data!F156-Data!F155</f>
        <v>-2.9999999999999361E-2</v>
      </c>
      <c r="G155" s="15">
        <f>Data!G156-Data!G155</f>
        <v>-1.324548538889192E-3</v>
      </c>
      <c r="H155" s="15">
        <f>Data!H156-Data!H155</f>
        <v>-2.2861526951514222E-3</v>
      </c>
      <c r="I155" s="15">
        <f>Data!I156-Data!I155</f>
        <v>-1.6999999999999238E-3</v>
      </c>
      <c r="J155" s="15">
        <f>Data!J156-Data!J155</f>
        <v>-4.6600000000000641E-2</v>
      </c>
    </row>
    <row r="156" spans="1:10" x14ac:dyDescent="0.25">
      <c r="A156" s="11">
        <v>41134</v>
      </c>
      <c r="B156" s="15">
        <f>Data!B157-Data!B156</f>
        <v>6.109999999999971E-2</v>
      </c>
      <c r="C156" s="15">
        <f>Data!C157-Data!C156</f>
        <v>1.200000000000756E-3</v>
      </c>
      <c r="D156" s="15">
        <f>Data!D157-Data!D156</f>
        <v>0.16000000000000369</v>
      </c>
      <c r="E156" s="15">
        <f>Data!E157-Data!E156</f>
        <v>0.10000000000000853</v>
      </c>
      <c r="F156" s="15">
        <f>Data!F157-Data!F156</f>
        <v>6.5500000000000114E-2</v>
      </c>
      <c r="G156" s="15">
        <f>Data!G157-Data!G156</f>
        <v>-2.7019008241337961E-3</v>
      </c>
      <c r="H156" s="15">
        <f>Data!H157-Data!H156</f>
        <v>-4.4714809150481205E-4</v>
      </c>
      <c r="I156" s="15">
        <f>Data!I157-Data!I156</f>
        <v>-3.0999999999999917E-3</v>
      </c>
      <c r="J156" s="15">
        <f>Data!J157-Data!J156</f>
        <v>3.9200000000000124E-2</v>
      </c>
    </row>
    <row r="157" spans="1:10" x14ac:dyDescent="0.25">
      <c r="A157" s="11">
        <v>41135</v>
      </c>
      <c r="B157" s="15">
        <f>Data!B158-Data!B157</f>
        <v>2.0999999999999019E-2</v>
      </c>
      <c r="C157" s="15">
        <f>Data!C158-Data!C157</f>
        <v>-2.5000000000003908E-3</v>
      </c>
      <c r="D157" s="15">
        <f>Data!D158-Data!D157</f>
        <v>0.31999999999999318</v>
      </c>
      <c r="E157" s="15">
        <f>Data!E158-Data!E157</f>
        <v>0.47999999999998977</v>
      </c>
      <c r="F157" s="15">
        <f>Data!F158-Data!F157</f>
        <v>-1.9900000000001583E-2</v>
      </c>
      <c r="G157" s="15">
        <f>Data!G158-Data!G157</f>
        <v>6.5734321291255338E-4</v>
      </c>
      <c r="H157" s="15">
        <f>Data!H158-Data!H157</f>
        <v>-8.1232300497058318E-5</v>
      </c>
      <c r="I157" s="15">
        <f>Data!I158-Data!I157</f>
        <v>8.9999999999990088E-4</v>
      </c>
      <c r="J157" s="15">
        <f>Data!J158-Data!J157</f>
        <v>-4.5999999999999375E-3</v>
      </c>
    </row>
    <row r="158" spans="1:10" x14ac:dyDescent="0.25">
      <c r="A158" s="11">
        <v>41136</v>
      </c>
      <c r="B158" s="15">
        <f>Data!B159-Data!B158</f>
        <v>4.5899999999999608E-2</v>
      </c>
      <c r="C158" s="15">
        <f>Data!C159-Data!C158</f>
        <v>3.3000000000003027E-3</v>
      </c>
      <c r="D158" s="15">
        <f>Data!D159-Data!D158</f>
        <v>0</v>
      </c>
      <c r="E158" s="15">
        <f>Data!E159-Data!E158</f>
        <v>7.000000000000739E-2</v>
      </c>
      <c r="F158" s="15">
        <f>Data!F159-Data!F158</f>
        <v>8.0000000000008953E-3</v>
      </c>
      <c r="G158" s="15">
        <f>Data!G159-Data!G158</f>
        <v>2.7062929204856312E-3</v>
      </c>
      <c r="H158" s="15">
        <f>Data!H159-Data!H158</f>
        <v>2.4375904528872727E-4</v>
      </c>
      <c r="I158" s="15">
        <f>Data!I159-Data!I158</f>
        <v>3.2000000000000917E-3</v>
      </c>
      <c r="J158" s="15">
        <f>Data!J159-Data!J158</f>
        <v>-1.1000000000001009E-3</v>
      </c>
    </row>
    <row r="159" spans="1:10" x14ac:dyDescent="0.25">
      <c r="A159" s="11">
        <v>41137</v>
      </c>
      <c r="B159" s="15">
        <f>Data!B160-Data!B159</f>
        <v>-1.9999999999988916E-3</v>
      </c>
      <c r="C159" s="15">
        <f>Data!C160-Data!C159</f>
        <v>3.9999999999995595E-3</v>
      </c>
      <c r="D159" s="15">
        <f>Data!D160-Data!D159</f>
        <v>-3.9999999999999147E-2</v>
      </c>
      <c r="E159" s="15">
        <f>Data!E160-Data!E159</f>
        <v>0.35999999999999943</v>
      </c>
      <c r="F159" s="15">
        <f>Data!F160-Data!F159</f>
        <v>-2.289999999999992E-2</v>
      </c>
      <c r="G159" s="15">
        <f>Data!G160-Data!G159</f>
        <v>-4.4786777004425238E-3</v>
      </c>
      <c r="H159" s="15">
        <f>Data!H160-Data!H159</f>
        <v>-2.1064036176866585E-3</v>
      </c>
      <c r="I159" s="15">
        <f>Data!I160-Data!I159</f>
        <v>-5.5000000000000604E-3</v>
      </c>
      <c r="J159" s="15">
        <f>Data!J160-Data!J159</f>
        <v>4.5999999999999375E-3</v>
      </c>
    </row>
    <row r="160" spans="1:10" x14ac:dyDescent="0.25">
      <c r="A160" s="11">
        <v>41138</v>
      </c>
      <c r="B160" s="15">
        <f>Data!B161-Data!B160</f>
        <v>0.10909999999999975</v>
      </c>
      <c r="C160" s="15">
        <f>Data!C161-Data!C160</f>
        <v>-7.9000000000002402E-3</v>
      </c>
      <c r="D160" s="15">
        <f>Data!D161-Data!D160</f>
        <v>0</v>
      </c>
      <c r="E160" s="15">
        <f>Data!E161-Data!E160</f>
        <v>0.25</v>
      </c>
      <c r="F160" s="15">
        <f>Data!F161-Data!F160</f>
        <v>3.1000000000000583E-2</v>
      </c>
      <c r="G160" s="15">
        <f>Data!G161-Data!G160</f>
        <v>2.6944587601257508E-3</v>
      </c>
      <c r="H160" s="15">
        <f>Data!H161-Data!H160</f>
        <v>1.659654384017939E-3</v>
      </c>
      <c r="I160" s="15">
        <f>Data!I161-Data!I160</f>
        <v>3.2999999999999696E-3</v>
      </c>
      <c r="J160" s="15">
        <f>Data!J161-Data!J160</f>
        <v>-2.6000000000001577E-3</v>
      </c>
    </row>
    <row r="161" spans="1:10" x14ac:dyDescent="0.25">
      <c r="A161" s="11">
        <v>41141</v>
      </c>
      <c r="B161" s="15">
        <f>Data!B162-Data!B161</f>
        <v>-1.8800000000000594E-2</v>
      </c>
      <c r="C161" s="15">
        <f>Data!C162-Data!C161</f>
        <v>1.200000000000756E-3</v>
      </c>
      <c r="D161" s="15">
        <f>Data!D162-Data!D161</f>
        <v>-0.11999999999999744</v>
      </c>
      <c r="E161" s="15">
        <f>Data!E162-Data!E161</f>
        <v>-9.0000000000003411E-2</v>
      </c>
      <c r="F161" s="15">
        <f>Data!F162-Data!F161</f>
        <v>-4.2200000000001125E-2</v>
      </c>
      <c r="G161" s="15">
        <f>Data!G162-Data!G161</f>
        <v>-1.8420562426478826E-3</v>
      </c>
      <c r="H161" s="15">
        <f>Data!H162-Data!H161</f>
        <v>-4.0559267028172918E-4</v>
      </c>
      <c r="I161" s="15">
        <f>Data!I162-Data!I161</f>
        <v>-2.1999999999999797E-3</v>
      </c>
      <c r="J161" s="15">
        <f>Data!J162-Data!J161</f>
        <v>-2.349999999999941E-2</v>
      </c>
    </row>
    <row r="162" spans="1:10" x14ac:dyDescent="0.25">
      <c r="A162" s="11">
        <v>41142</v>
      </c>
      <c r="B162" s="15">
        <f>Data!B163-Data!B162</f>
        <v>-5.7999999999999829E-2</v>
      </c>
      <c r="C162" s="15">
        <f>Data!C163-Data!C162</f>
        <v>-3.3000000000003027E-3</v>
      </c>
      <c r="D162" s="15">
        <f>Data!D163-Data!D162</f>
        <v>-3.9999999999999147E-2</v>
      </c>
      <c r="E162" s="15">
        <f>Data!E163-Data!E162</f>
        <v>2.0000000000010232E-2</v>
      </c>
      <c r="F162" s="15">
        <f>Data!F163-Data!F162</f>
        <v>-7.4000000000005173E-3</v>
      </c>
      <c r="G162" s="15">
        <f>Data!G163-Data!G162</f>
        <v>-8.3797850586433409E-3</v>
      </c>
      <c r="H162" s="15">
        <f>Data!H163-Data!H162</f>
        <v>-3.2663645792908591E-3</v>
      </c>
      <c r="I162" s="15">
        <f>Data!I163-Data!I162</f>
        <v>-1.0000000000000009E-2</v>
      </c>
      <c r="J162" s="15">
        <f>Data!J163-Data!J162</f>
        <v>-1.4300000000000423E-2</v>
      </c>
    </row>
    <row r="163" spans="1:10" x14ac:dyDescent="0.25">
      <c r="A163" s="11">
        <v>41143</v>
      </c>
      <c r="B163" s="15">
        <f>Data!B164-Data!B163</f>
        <v>6.4199999999999591E-2</v>
      </c>
      <c r="C163" s="15">
        <f>Data!C164-Data!C163</f>
        <v>-4.4000000000004036E-3</v>
      </c>
      <c r="D163" s="15">
        <f>Data!D164-Data!D163</f>
        <v>3.9999999999999147E-2</v>
      </c>
      <c r="E163" s="15">
        <f>Data!E164-Data!E163</f>
        <v>-0.24000000000000909</v>
      </c>
      <c r="F163" s="15">
        <f>Data!F164-Data!F163</f>
        <v>5.1600000000000534E-2</v>
      </c>
      <c r="G163" s="15">
        <f>Data!G164-Data!G163</f>
        <v>0</v>
      </c>
      <c r="H163" s="15">
        <f>Data!H164-Data!H163</f>
        <v>-4.8105755693328422E-4</v>
      </c>
      <c r="I163" s="15">
        <f>Data!I164-Data!I163</f>
        <v>-1.9999999999997797E-4</v>
      </c>
      <c r="J163" s="15">
        <f>Data!J164-Data!J163</f>
        <v>1.2500000000000178E-2</v>
      </c>
    </row>
    <row r="164" spans="1:10" x14ac:dyDescent="0.25">
      <c r="A164" s="11">
        <v>41144</v>
      </c>
      <c r="B164" s="15">
        <f>Data!B165-Data!B164</f>
        <v>-2.5399999999999423E-2</v>
      </c>
      <c r="C164" s="15">
        <f>Data!C165-Data!C164</f>
        <v>2.0000000000006679E-3</v>
      </c>
      <c r="D164" s="15">
        <f>Data!D165-Data!D164</f>
        <v>-0.35999999999999943</v>
      </c>
      <c r="E164" s="15">
        <f>Data!E165-Data!E164</f>
        <v>-0.73000000000000398</v>
      </c>
      <c r="F164" s="15">
        <f>Data!F165-Data!F164</f>
        <v>-2.2700000000000387E-2</v>
      </c>
      <c r="G164" s="15">
        <f>Data!G165-Data!G164</f>
        <v>-7.0729840708241287E-3</v>
      </c>
      <c r="H164" s="15">
        <f>Data!H165-Data!H164</f>
        <v>-3.2677706949512109E-3</v>
      </c>
      <c r="I164" s="15">
        <f>Data!I165-Data!I164</f>
        <v>-8.599999999999941E-3</v>
      </c>
      <c r="J164" s="15">
        <f>Data!J165-Data!J164</f>
        <v>-6.390000000000029E-2</v>
      </c>
    </row>
    <row r="165" spans="1:10" x14ac:dyDescent="0.25">
      <c r="A165" s="11">
        <v>41145</v>
      </c>
      <c r="B165" s="15">
        <f>Data!B166-Data!B165</f>
        <v>0.10459999999999958</v>
      </c>
      <c r="C165" s="15">
        <f>Data!C166-Data!C165</f>
        <v>6.9999999999925677E-4</v>
      </c>
      <c r="D165" s="15">
        <f>Data!D166-Data!D165</f>
        <v>0.26999999999999602</v>
      </c>
      <c r="E165" s="15">
        <f>Data!E166-Data!E165</f>
        <v>0.19000000000001194</v>
      </c>
      <c r="F165" s="15">
        <f>Data!F166-Data!F165</f>
        <v>3.5200000000001452E-2</v>
      </c>
      <c r="G165" s="15">
        <f>Data!G166-Data!G165</f>
        <v>3.1705219780614469E-3</v>
      </c>
      <c r="H165" s="15">
        <f>Data!H166-Data!H165</f>
        <v>2.6674753496414016E-3</v>
      </c>
      <c r="I165" s="15">
        <f>Data!I166-Data!I165</f>
        <v>3.8999999999999035E-3</v>
      </c>
      <c r="J165" s="15">
        <f>Data!J166-Data!J165</f>
        <v>-1.1699999999999378E-2</v>
      </c>
    </row>
    <row r="166" spans="1:10" x14ac:dyDescent="0.25">
      <c r="A166" s="11">
        <v>41148</v>
      </c>
      <c r="B166" s="15">
        <f>Data!B167-Data!B166</f>
        <v>1.2400000000001299E-2</v>
      </c>
      <c r="C166" s="15">
        <f>Data!C167-Data!C166</f>
        <v>1.600000000000712E-3</v>
      </c>
      <c r="D166" s="15">
        <f>Data!D167-Data!D166</f>
        <v>0.27000000000000313</v>
      </c>
      <c r="E166" s="15">
        <f>Data!E167-Data!E166</f>
        <v>1.9999999999996021E-2</v>
      </c>
      <c r="F166" s="15">
        <f>Data!F167-Data!F166</f>
        <v>1.2999999999987466E-3</v>
      </c>
      <c r="G166" s="15">
        <f>Data!G167-Data!G166</f>
        <v>1.2114413983522754E-3</v>
      </c>
      <c r="H166" s="15">
        <f>Data!H167-Data!H166</f>
        <v>6.0029534530980921E-4</v>
      </c>
      <c r="I166" s="15">
        <f>Data!I167-Data!I166</f>
        <v>1.6000000000000458E-3</v>
      </c>
      <c r="J166" s="15">
        <f>Data!J167-Data!J166</f>
        <v>-3.3000000000003027E-3</v>
      </c>
    </row>
    <row r="167" spans="1:10" x14ac:dyDescent="0.25">
      <c r="A167" s="11">
        <v>41149</v>
      </c>
      <c r="B167" s="15">
        <f>Data!B168-Data!B167</f>
        <v>-2.3000000000001464E-2</v>
      </c>
      <c r="C167" s="15">
        <f>Data!C168-Data!C167</f>
        <v>-3.3000000000003027E-3</v>
      </c>
      <c r="D167" s="15">
        <f>Data!D168-Data!D167</f>
        <v>-3.0000000000001137E-2</v>
      </c>
      <c r="E167" s="15">
        <f>Data!E168-Data!E167</f>
        <v>-0.17000000000000171</v>
      </c>
      <c r="F167" s="15">
        <f>Data!F168-Data!F167</f>
        <v>8.49999999999973E-3</v>
      </c>
      <c r="G167" s="15">
        <f>Data!G168-Data!G167</f>
        <v>-3.1801377045419521E-3</v>
      </c>
      <c r="H167" s="15">
        <f>Data!H168-Data!H167</f>
        <v>-1.1196309696323015E-3</v>
      </c>
      <c r="I167" s="15">
        <f>Data!I168-Data!I167</f>
        <v>-3.9000000000000146E-3</v>
      </c>
      <c r="J167" s="15">
        <f>Data!J168-Data!J167</f>
        <v>1.5900000000000247E-2</v>
      </c>
    </row>
    <row r="168" spans="1:10" x14ac:dyDescent="0.25">
      <c r="A168" s="11">
        <v>41150</v>
      </c>
      <c r="B168" s="15">
        <f>Data!B169-Data!B168</f>
        <v>2.7400000000000091E-2</v>
      </c>
      <c r="C168" s="15">
        <f>Data!C169-Data!C168</f>
        <v>-1.1999999999998678E-3</v>
      </c>
      <c r="D168" s="15">
        <f>Data!D169-Data!D168</f>
        <v>3.9999999999999147E-2</v>
      </c>
      <c r="E168" s="15">
        <f>Data!E169-Data!E168</f>
        <v>0.21999999999999886</v>
      </c>
      <c r="F168" s="15">
        <f>Data!F169-Data!F168</f>
        <v>0.10300000000000153</v>
      </c>
      <c r="G168" s="15">
        <f>Data!G169-Data!G168</f>
        <v>1.6505061797744691E-3</v>
      </c>
      <c r="H168" s="15">
        <f>Data!H169-Data!H168</f>
        <v>-4.3877197902586484E-4</v>
      </c>
      <c r="I168" s="15">
        <f>Data!I169-Data!I168</f>
        <v>2.0000000000000018E-3</v>
      </c>
      <c r="J168" s="15">
        <f>Data!J169-Data!J168</f>
        <v>5.4800000000000182E-2</v>
      </c>
    </row>
    <row r="169" spans="1:10" x14ac:dyDescent="0.25">
      <c r="A169" s="11">
        <v>41151</v>
      </c>
      <c r="B169" s="15">
        <f>Data!B170-Data!B169</f>
        <v>7.6000000000000512E-2</v>
      </c>
      <c r="C169" s="15">
        <f>Data!C170-Data!C169</f>
        <v>-1.9000000000000128E-3</v>
      </c>
      <c r="D169" s="15">
        <f>Data!D170-Data!D169</f>
        <v>-5.9999999999995168E-2</v>
      </c>
      <c r="E169" s="15">
        <f>Data!E170-Data!E169</f>
        <v>-0.17000000000000171</v>
      </c>
      <c r="F169" s="15">
        <f>Data!F170-Data!F169</f>
        <v>0.10829999999999984</v>
      </c>
      <c r="G169" s="15">
        <f>Data!G170-Data!G169</f>
        <v>2.616675218514386E-3</v>
      </c>
      <c r="H169" s="15">
        <f>Data!H170-Data!H169</f>
        <v>1.7988403523830909E-3</v>
      </c>
      <c r="I169" s="15">
        <f>Data!I170-Data!I169</f>
        <v>3.0000000000000027E-3</v>
      </c>
      <c r="J169" s="15">
        <f>Data!J170-Data!J169</f>
        <v>3.3599999999999852E-2</v>
      </c>
    </row>
    <row r="170" spans="1:10" x14ac:dyDescent="0.25">
      <c r="A170" s="11">
        <v>41152</v>
      </c>
      <c r="B170" s="15">
        <f>Data!B171-Data!B170</f>
        <v>-9.5100000000000406E-2</v>
      </c>
      <c r="C170" s="15">
        <f>Data!C171-Data!C170</f>
        <v>-1.000000000000334E-3</v>
      </c>
      <c r="D170" s="15">
        <f>Data!D171-Data!D170</f>
        <v>-0.10999999999999943</v>
      </c>
      <c r="E170" s="15">
        <f>Data!E171-Data!E170</f>
        <v>-0.25</v>
      </c>
      <c r="F170" s="15">
        <f>Data!F171-Data!F170</f>
        <v>-0.15370000000000061</v>
      </c>
      <c r="G170" s="15">
        <f>Data!G171-Data!G170</f>
        <v>-5.1530891821733871E-3</v>
      </c>
      <c r="H170" s="15">
        <f>Data!H171-Data!H170</f>
        <v>-2.7937864401548218E-3</v>
      </c>
      <c r="I170" s="15">
        <f>Data!I171-Data!I170</f>
        <v>-6.1999999999999833E-3</v>
      </c>
      <c r="J170" s="15">
        <f>Data!J171-Data!J170</f>
        <v>-7.3999999999999844E-2</v>
      </c>
    </row>
    <row r="171" spans="1:10" x14ac:dyDescent="0.25">
      <c r="A171" s="11">
        <v>41156</v>
      </c>
      <c r="B171" s="15">
        <f>Data!B172-Data!B171</f>
        <v>2.7200000000000557E-2</v>
      </c>
      <c r="C171" s="15">
        <f>Data!C172-Data!C171</f>
        <v>-1.9000000000000128E-3</v>
      </c>
      <c r="D171" s="15">
        <f>Data!D172-Data!D171</f>
        <v>8.9999999999996305E-2</v>
      </c>
      <c r="E171" s="15">
        <f>Data!E172-Data!E171</f>
        <v>4.9999999999997158E-2</v>
      </c>
      <c r="F171" s="15">
        <f>Data!F172-Data!F171</f>
        <v>-6.1999999999999389E-2</v>
      </c>
      <c r="G171" s="15">
        <f>Data!G172-Data!G171</f>
        <v>7.592286712484464E-4</v>
      </c>
      <c r="H171" s="15">
        <f>Data!H172-Data!H171</f>
        <v>-9.9181516043900242E-4</v>
      </c>
      <c r="I171" s="15">
        <f>Data!I172-Data!I171</f>
        <v>1.1999999999999789E-3</v>
      </c>
      <c r="J171" s="15">
        <f>Data!J172-Data!J171</f>
        <v>9.2600000000000016E-2</v>
      </c>
    </row>
    <row r="172" spans="1:10" x14ac:dyDescent="0.25">
      <c r="A172" s="11">
        <v>41157</v>
      </c>
      <c r="B172" s="15">
        <f>Data!B173-Data!B172</f>
        <v>-1.3600000000000279E-2</v>
      </c>
      <c r="C172" s="15">
        <f>Data!C173-Data!C172</f>
        <v>2.4000000000006239E-3</v>
      </c>
      <c r="D172" s="15">
        <f>Data!D173-Data!D172</f>
        <v>0.27000000000000313</v>
      </c>
      <c r="E172" s="15">
        <f>Data!E173-Data!E172</f>
        <v>-9.9999999999909051E-3</v>
      </c>
      <c r="F172" s="15">
        <f>Data!F173-Data!F172</f>
        <v>-6.9700000000000983E-2</v>
      </c>
      <c r="G172" s="15">
        <f>Data!G173-Data!G172</f>
        <v>-2.3363114231901294E-3</v>
      </c>
      <c r="H172" s="15">
        <f>Data!H173-Data!H172</f>
        <v>-7.121765328312879E-4</v>
      </c>
      <c r="I172" s="15">
        <f>Data!I173-Data!I172</f>
        <v>-1.0000000000000009E-3</v>
      </c>
      <c r="J172" s="15">
        <f>Data!J173-Data!J172</f>
        <v>1.5099999999999447E-2</v>
      </c>
    </row>
    <row r="173" spans="1:10" x14ac:dyDescent="0.25">
      <c r="A173" s="11">
        <v>41158</v>
      </c>
      <c r="B173" s="15">
        <f>Data!B174-Data!B173</f>
        <v>-0.1225000000000005</v>
      </c>
      <c r="C173" s="15">
        <f>Data!C174-Data!C173</f>
        <v>-6.0999999999999943E-3</v>
      </c>
      <c r="D173" s="15">
        <f>Data!D174-Data!D173</f>
        <v>-0.24000000000000199</v>
      </c>
      <c r="E173" s="15">
        <f>Data!E174-Data!E173</f>
        <v>0.61999999999999034</v>
      </c>
      <c r="F173" s="15">
        <f>Data!F174-Data!F173</f>
        <v>-6.390000000000029E-2</v>
      </c>
      <c r="G173" s="15">
        <f>Data!G174-Data!G173</f>
        <v>-1.445400214288739E-3</v>
      </c>
      <c r="H173" s="15">
        <f>Data!H174-Data!H173</f>
        <v>-5.9225039411703317E-4</v>
      </c>
      <c r="I173" s="15">
        <f>Data!I174-Data!I173</f>
        <v>-9.000000000000119E-4</v>
      </c>
      <c r="J173" s="15">
        <f>Data!J174-Data!J173</f>
        <v>1.9700000000000273E-2</v>
      </c>
    </row>
    <row r="174" spans="1:10" x14ac:dyDescent="0.25">
      <c r="A174" s="11">
        <v>41159</v>
      </c>
      <c r="B174" s="15">
        <f>Data!B175-Data!B174</f>
        <v>-9.5199999999998397E-2</v>
      </c>
      <c r="C174" s="15">
        <f>Data!C175-Data!C174</f>
        <v>0</v>
      </c>
      <c r="D174" s="15">
        <f>Data!D175-Data!D174</f>
        <v>-0.36999999999999744</v>
      </c>
      <c r="E174" s="15">
        <f>Data!E175-Data!E174</f>
        <v>-0.81999999999999318</v>
      </c>
      <c r="F174" s="15">
        <f>Data!F175-Data!F174</f>
        <v>-5.4399999999999338E-2</v>
      </c>
      <c r="G174" s="15">
        <f>Data!G175-Data!G174</f>
        <v>-1.0522256999863533E-2</v>
      </c>
      <c r="H174" s="15">
        <f>Data!H175-Data!H174</f>
        <v>-3.6861769056215632E-3</v>
      </c>
      <c r="I174" s="15">
        <f>Data!I175-Data!I174</f>
        <v>-8.69999999999993E-3</v>
      </c>
      <c r="J174" s="15">
        <f>Data!J175-Data!J174</f>
        <v>-0.13060000000000027</v>
      </c>
    </row>
    <row r="175" spans="1:10" x14ac:dyDescent="0.25">
      <c r="A175" s="11">
        <v>41162</v>
      </c>
      <c r="B175" s="15">
        <f>Data!B176-Data!B175</f>
        <v>-3.8300000000001333E-2</v>
      </c>
      <c r="C175" s="15">
        <f>Data!C176-Data!C175</f>
        <v>-5.3000000000000824E-3</v>
      </c>
      <c r="D175" s="15">
        <f>Data!D176-Data!D175</f>
        <v>0.1699999999999946</v>
      </c>
      <c r="E175" s="15">
        <f>Data!E176-Data!E175</f>
        <v>9.9999999999994316E-2</v>
      </c>
      <c r="F175" s="15">
        <f>Data!F176-Data!F175</f>
        <v>1.900000000000901E-3</v>
      </c>
      <c r="G175" s="15">
        <f>Data!G176-Data!G175</f>
        <v>6.1078094329314325E-5</v>
      </c>
      <c r="H175" s="15">
        <f>Data!H176-Data!H175</f>
        <v>2.7301076710772865E-4</v>
      </c>
      <c r="I175" s="15">
        <f>Data!I176-Data!I175</f>
        <v>-1.4000000000000679E-3</v>
      </c>
      <c r="J175" s="15">
        <f>Data!J176-Data!J175</f>
        <v>-4.1000000000002146E-3</v>
      </c>
    </row>
    <row r="176" spans="1:10" x14ac:dyDescent="0.25">
      <c r="A176" s="11">
        <v>41163</v>
      </c>
      <c r="B176" s="15">
        <f>Data!B177-Data!B176</f>
        <v>1.4499999999999957E-2</v>
      </c>
      <c r="C176" s="15">
        <f>Data!C177-Data!C176</f>
        <v>-2.6000000000001577E-3</v>
      </c>
      <c r="D176" s="15">
        <f>Data!D177-Data!D176</f>
        <v>-0.18999999999999773</v>
      </c>
      <c r="E176" s="15">
        <f>Data!E177-Data!E176</f>
        <v>-0.45999999999999375</v>
      </c>
      <c r="F176" s="15">
        <f>Data!F177-Data!F176</f>
        <v>5.4999999999996163E-3</v>
      </c>
      <c r="G176" s="15">
        <f>Data!G177-Data!G176</f>
        <v>-3.829365654638317E-3</v>
      </c>
      <c r="H176" s="15">
        <f>Data!H177-Data!H176</f>
        <v>-2.4098198854364261E-3</v>
      </c>
      <c r="I176" s="15">
        <f>Data!I177-Data!I176</f>
        <v>-5.0999999999999934E-3</v>
      </c>
      <c r="J176" s="15">
        <f>Data!J177-Data!J176</f>
        <v>-4.2999999999997485E-3</v>
      </c>
    </row>
    <row r="177" spans="1:10" x14ac:dyDescent="0.25">
      <c r="A177" s="11">
        <v>41164</v>
      </c>
      <c r="B177" s="15">
        <f>Data!B178-Data!B177</f>
        <v>0.19500000000000028</v>
      </c>
      <c r="C177" s="15">
        <f>Data!C178-Data!C177</f>
        <v>-8.799999999999919E-3</v>
      </c>
      <c r="D177" s="15">
        <f>Data!D178-Data!D177</f>
        <v>-3.9999999999999147E-2</v>
      </c>
      <c r="E177" s="15">
        <f>Data!E178-Data!E177</f>
        <v>7.9999999999998295E-2</v>
      </c>
      <c r="F177" s="15">
        <f>Data!F178-Data!F177</f>
        <v>3.2700000000000173E-2</v>
      </c>
      <c r="G177" s="15">
        <f>Data!G178-Data!G177</f>
        <v>-2.1714078996253328E-3</v>
      </c>
      <c r="H177" s="15">
        <f>Data!H178-Data!H177</f>
        <v>-1.5448794370487295E-3</v>
      </c>
      <c r="I177" s="15">
        <f>Data!I178-Data!I177</f>
        <v>-1.0999999999999899E-3</v>
      </c>
      <c r="J177" s="15">
        <f>Data!J178-Data!J177</f>
        <v>-2.9099999999999682E-2</v>
      </c>
    </row>
    <row r="178" spans="1:10" x14ac:dyDescent="0.25">
      <c r="A178" s="11">
        <v>41165</v>
      </c>
      <c r="B178" s="15">
        <f>Data!B179-Data!B178</f>
        <v>-1.6899999999999693E-2</v>
      </c>
      <c r="C178" s="15">
        <f>Data!C179-Data!C178</f>
        <v>3.2999999999994145E-3</v>
      </c>
      <c r="D178" s="15">
        <f>Data!D179-Data!D178</f>
        <v>0.13000000000000256</v>
      </c>
      <c r="E178" s="15">
        <f>Data!E179-Data!E178</f>
        <v>-0.45000000000000284</v>
      </c>
      <c r="F178" s="15">
        <f>Data!F179-Data!F178</f>
        <v>-4.5400000000000773E-2</v>
      </c>
      <c r="G178" s="15">
        <f>Data!G179-Data!G178</f>
        <v>-1.0811633663793119E-3</v>
      </c>
      <c r="H178" s="15">
        <f>Data!H179-Data!H178</f>
        <v>-5.3889706055709752E-4</v>
      </c>
      <c r="I178" s="15">
        <f>Data!I179-Data!I178</f>
        <v>1.9000000000000128E-3</v>
      </c>
      <c r="J178" s="15">
        <f>Data!J179-Data!J178</f>
        <v>4.129999999999967E-2</v>
      </c>
    </row>
    <row r="179" spans="1:10" x14ac:dyDescent="0.25">
      <c r="A179" s="11">
        <v>41166</v>
      </c>
      <c r="B179" s="15">
        <f>Data!B180-Data!B179</f>
        <v>-0.1164000000000005</v>
      </c>
      <c r="C179" s="15">
        <f>Data!C180-Data!C179</f>
        <v>-1.4899999999999913E-2</v>
      </c>
      <c r="D179" s="15">
        <f>Data!D180-Data!D179</f>
        <v>-2.0400000000000063</v>
      </c>
      <c r="E179" s="15">
        <f>Data!E180-Data!E179</f>
        <v>0.81000000000000227</v>
      </c>
      <c r="F179" s="15">
        <f>Data!F180-Data!F179</f>
        <v>-0.24380000000000024</v>
      </c>
      <c r="G179" s="15">
        <f>Data!G180-Data!G179</f>
        <v>-1.3554167734499467E-2</v>
      </c>
      <c r="H179" s="15">
        <f>Data!H180-Data!H179</f>
        <v>-4.5431205129526919E-3</v>
      </c>
      <c r="I179" s="15">
        <f>Data!I180-Data!I179</f>
        <v>-1.4499999999999957E-2</v>
      </c>
      <c r="J179" s="15">
        <f>Data!J180-Data!J179</f>
        <v>-7.2300000000000253E-2</v>
      </c>
    </row>
    <row r="180" spans="1:10" x14ac:dyDescent="0.25">
      <c r="A180" s="11">
        <v>41169</v>
      </c>
      <c r="B180" s="15">
        <f>Data!B181-Data!B180</f>
        <v>-3.0999999999998806E-3</v>
      </c>
      <c r="C180" s="15">
        <f>Data!C181-Data!C180</f>
        <v>2.5000000000003908E-3</v>
      </c>
      <c r="D180" s="15">
        <f>Data!D181-Data!D180</f>
        <v>0.5800000000000054</v>
      </c>
      <c r="E180" s="15">
        <f>Data!E181-Data!E180</f>
        <v>0.46000000000000796</v>
      </c>
      <c r="F180" s="15">
        <f>Data!F181-Data!F180</f>
        <v>-9.9999999999766942E-5</v>
      </c>
      <c r="G180" s="15">
        <f>Data!G181-Data!G180</f>
        <v>9.8557152278044846E-4</v>
      </c>
      <c r="H180" s="15">
        <f>Data!H181-Data!H180</f>
        <v>-7.1921702310073776E-4</v>
      </c>
      <c r="I180" s="15">
        <f>Data!I181-Data!I180</f>
        <v>1.5999999999999348E-3</v>
      </c>
      <c r="J180" s="15">
        <f>Data!J181-Data!J180</f>
        <v>3.6599999999999966E-2</v>
      </c>
    </row>
    <row r="181" spans="1:10" x14ac:dyDescent="0.25">
      <c r="A181" s="11">
        <v>41170</v>
      </c>
      <c r="B181" s="15">
        <f>Data!B182-Data!B181</f>
        <v>-4.2600000000000193E-2</v>
      </c>
      <c r="C181" s="15">
        <f>Data!C182-Data!C181</f>
        <v>1.6999999999995907E-3</v>
      </c>
      <c r="D181" s="15">
        <f>Data!D182-Data!D181</f>
        <v>1.9999999999996021E-2</v>
      </c>
      <c r="E181" s="15">
        <f>Data!E182-Data!E181</f>
        <v>-9.0000000000003411E-2</v>
      </c>
      <c r="F181" s="15">
        <f>Data!F182-Data!F181</f>
        <v>7.2699999999999321E-2</v>
      </c>
      <c r="G181" s="15">
        <f>Data!G182-Data!G181</f>
        <v>4.3200484545976581E-3</v>
      </c>
      <c r="H181" s="15">
        <f>Data!H182-Data!H181</f>
        <v>4.5404666880088929E-4</v>
      </c>
      <c r="I181" s="15">
        <f>Data!I182-Data!I181</f>
        <v>2.1999999999999797E-3</v>
      </c>
      <c r="J181" s="15">
        <f>Data!J182-Data!J181</f>
        <v>-1.8199999999999328E-2</v>
      </c>
    </row>
    <row r="182" spans="1:10" x14ac:dyDescent="0.25">
      <c r="A182" s="11">
        <v>41171</v>
      </c>
      <c r="B182" s="15">
        <f>Data!B183-Data!B182</f>
        <v>7.0600000000000662E-2</v>
      </c>
      <c r="C182" s="15">
        <f>Data!C183-Data!C182</f>
        <v>-9.5999999999998309E-3</v>
      </c>
      <c r="D182" s="15">
        <f>Data!D183-Data!D182</f>
        <v>9.0000000000003411E-2</v>
      </c>
      <c r="E182" s="15">
        <f>Data!E183-Data!E182</f>
        <v>-0.18999999999999773</v>
      </c>
      <c r="F182" s="15">
        <f>Data!F183-Data!F182</f>
        <v>1.8100000000000449E-2</v>
      </c>
      <c r="G182" s="15">
        <f>Data!G183-Data!G182</f>
        <v>-8.2105988098213345E-4</v>
      </c>
      <c r="H182" s="15">
        <f>Data!H183-Data!H182</f>
        <v>1.2140758328231804E-3</v>
      </c>
      <c r="I182" s="15">
        <f>Data!I183-Data!I182</f>
        <v>-2.1999999999999797E-3</v>
      </c>
      <c r="J182" s="15">
        <f>Data!J183-Data!J182</f>
        <v>-6.25E-2</v>
      </c>
    </row>
    <row r="183" spans="1:10" x14ac:dyDescent="0.25">
      <c r="A183" s="11">
        <v>41172</v>
      </c>
      <c r="B183" s="15">
        <f>Data!B184-Data!B183</f>
        <v>8.8400000000000034E-2</v>
      </c>
      <c r="C183" s="15">
        <f>Data!C184-Data!C183</f>
        <v>-5.4999999999996163E-3</v>
      </c>
      <c r="D183" s="15">
        <f>Data!D184-Data!D183</f>
        <v>0.26999999999999602</v>
      </c>
      <c r="E183" s="15">
        <f>Data!E184-Data!E183</f>
        <v>-0.10000000000000853</v>
      </c>
      <c r="F183" s="15">
        <f>Data!F184-Data!F183</f>
        <v>7.3299999999999699E-2</v>
      </c>
      <c r="G183" s="15">
        <f>Data!G184-Data!G183</f>
        <v>6.9162989501058147E-3</v>
      </c>
      <c r="H183" s="15">
        <f>Data!H184-Data!H183</f>
        <v>7.9934419670513179E-4</v>
      </c>
      <c r="I183" s="15">
        <f>Data!I184-Data!I183</f>
        <v>7.0000000000000062E-3</v>
      </c>
      <c r="J183" s="15">
        <f>Data!J184-Data!J183</f>
        <v>3.3900000000000041E-2</v>
      </c>
    </row>
    <row r="184" spans="1:10" x14ac:dyDescent="0.25">
      <c r="A184" s="11">
        <v>41173</v>
      </c>
      <c r="B184" s="15">
        <f>Data!B185-Data!B184</f>
        <v>-9.2999999999999972E-2</v>
      </c>
      <c r="C184" s="15">
        <f>Data!C185-Data!C184</f>
        <v>1.5000000000000568E-3</v>
      </c>
      <c r="D184" s="15">
        <f>Data!D185-Data!D184</f>
        <v>-0.79999999999999716</v>
      </c>
      <c r="E184" s="15">
        <f>Data!E185-Data!E184</f>
        <v>-0.12999999999999545</v>
      </c>
      <c r="F184" s="15">
        <f>Data!F185-Data!F184</f>
        <v>-7.4499999999998678E-2</v>
      </c>
      <c r="G184" s="15">
        <f>Data!G185-Data!G184</f>
        <v>-2.4971087048496488E-3</v>
      </c>
      <c r="H184" s="15">
        <f>Data!H185-Data!H184</f>
        <v>-2.0134200295283122E-3</v>
      </c>
      <c r="I184" s="15">
        <f>Data!I185-Data!I184</f>
        <v>-9.000000000000119E-4</v>
      </c>
      <c r="J184" s="15">
        <f>Data!J185-Data!J184</f>
        <v>2.629999999999999E-2</v>
      </c>
    </row>
    <row r="185" spans="1:10" x14ac:dyDescent="0.25">
      <c r="A185" s="11">
        <v>41176</v>
      </c>
      <c r="B185" s="15">
        <f>Data!B186-Data!B185</f>
        <v>2.6600000000000179E-2</v>
      </c>
      <c r="C185" s="15">
        <f>Data!C186-Data!C185</f>
        <v>3.8999999999997925E-3</v>
      </c>
      <c r="D185" s="15">
        <f>Data!D186-Data!D185</f>
        <v>-3.0000000000001137E-2</v>
      </c>
      <c r="E185" s="15">
        <f>Data!E186-Data!E185</f>
        <v>-0.26999999999999602</v>
      </c>
      <c r="F185" s="15">
        <f>Data!F186-Data!F185</f>
        <v>8.1999999999998963E-2</v>
      </c>
      <c r="G185" s="15">
        <f>Data!G186-Data!G185</f>
        <v>4.8304019055399605E-3</v>
      </c>
      <c r="H185" s="15">
        <f>Data!H186-Data!H185</f>
        <v>1.9753090246563687E-3</v>
      </c>
      <c r="I185" s="15">
        <f>Data!I186-Data!I185</f>
        <v>4.4000000000000705E-3</v>
      </c>
      <c r="J185" s="15">
        <f>Data!J186-Data!J185</f>
        <v>1.2099999999999334E-2</v>
      </c>
    </row>
    <row r="186" spans="1:10" x14ac:dyDescent="0.25">
      <c r="A186" s="11">
        <v>41177</v>
      </c>
      <c r="B186" s="15">
        <f>Data!B187-Data!B186</f>
        <v>-7.660000000000089E-2</v>
      </c>
      <c r="C186" s="15">
        <f>Data!C187-Data!C186</f>
        <v>-3.3000000000003027E-3</v>
      </c>
      <c r="D186" s="15">
        <f>Data!D187-Data!D186</f>
        <v>-7.0000000000000284E-2</v>
      </c>
      <c r="E186" s="15">
        <f>Data!E187-Data!E186</f>
        <v>9.9999999999909051E-3</v>
      </c>
      <c r="F186" s="15">
        <f>Data!F187-Data!F186</f>
        <v>-9.1499999999999915E-2</v>
      </c>
      <c r="G186" s="15">
        <f>Data!G187-Data!G186</f>
        <v>-2.1543082529664748E-3</v>
      </c>
      <c r="H186" s="15">
        <f>Data!H187-Data!H186</f>
        <v>-1.2550288244372876E-3</v>
      </c>
      <c r="I186" s="15">
        <f>Data!I187-Data!I186</f>
        <v>-2.3000000000000798E-3</v>
      </c>
      <c r="J186" s="15">
        <f>Data!J187-Data!J186</f>
        <v>-3.3099999999999241E-2</v>
      </c>
    </row>
    <row r="187" spans="1:10" x14ac:dyDescent="0.25">
      <c r="A187" s="11">
        <v>41178</v>
      </c>
      <c r="B187" s="15">
        <f>Data!B188-Data!B187</f>
        <v>4.8500000000000654E-2</v>
      </c>
      <c r="C187" s="15">
        <f>Data!C188-Data!C187</f>
        <v>-4.1999999999999815E-3</v>
      </c>
      <c r="D187" s="15">
        <f>Data!D188-Data!D187</f>
        <v>0.16000000000000369</v>
      </c>
      <c r="E187" s="15">
        <f>Data!E188-Data!E187</f>
        <v>-0.12999999999999545</v>
      </c>
      <c r="F187" s="15">
        <f>Data!F188-Data!F187</f>
        <v>9.6000000000000085E-2</v>
      </c>
      <c r="G187" s="15">
        <f>Data!G188-Data!G187</f>
        <v>5.5899790069240396E-3</v>
      </c>
      <c r="H187" s="15">
        <f>Data!H188-Data!H187</f>
        <v>3.3197789683531154E-3</v>
      </c>
      <c r="I187" s="15">
        <f>Data!I188-Data!I187</f>
        <v>5.3000000000000824E-3</v>
      </c>
      <c r="J187" s="15">
        <f>Data!J188-Data!J187</f>
        <v>6.2199999999999811E-2</v>
      </c>
    </row>
    <row r="188" spans="1:10" x14ac:dyDescent="0.25">
      <c r="A188" s="11">
        <v>41179</v>
      </c>
      <c r="B188" s="15">
        <f>Data!B189-Data!B188</f>
        <v>4.5999999999999375E-3</v>
      </c>
      <c r="C188" s="15">
        <f>Data!C189-Data!C188</f>
        <v>6.0000000000037801E-4</v>
      </c>
      <c r="D188" s="15">
        <f>Data!D189-Data!D188</f>
        <v>-0.53000000000000114</v>
      </c>
      <c r="E188" s="15">
        <f>Data!E189-Data!E188</f>
        <v>-0.15999999999999659</v>
      </c>
      <c r="F188" s="15">
        <f>Data!F189-Data!F188</f>
        <v>-7.240000000000002E-2</v>
      </c>
      <c r="G188" s="15">
        <f>Data!G189-Data!G188</f>
        <v>-1.329653432843747E-3</v>
      </c>
      <c r="H188" s="15">
        <f>Data!H189-Data!H188</f>
        <v>-2.7499445093661645E-3</v>
      </c>
      <c r="I188" s="15">
        <f>Data!I189-Data!I188</f>
        <v>-1.3000000000000789E-3</v>
      </c>
      <c r="J188" s="15">
        <f>Data!J189-Data!J188</f>
        <v>-6.1100000000000598E-2</v>
      </c>
    </row>
    <row r="189" spans="1:10" x14ac:dyDescent="0.25">
      <c r="A189" s="11">
        <v>41180</v>
      </c>
      <c r="B189" s="15">
        <f>Data!B190-Data!B189</f>
        <v>4.839999999999911E-2</v>
      </c>
      <c r="C189" s="15">
        <f>Data!C190-Data!C189</f>
        <v>-1.7300000000000537E-2</v>
      </c>
      <c r="D189" s="15">
        <f>Data!D190-Data!D189</f>
        <v>-7.0000000000000284E-2</v>
      </c>
      <c r="E189" s="15">
        <f>Data!E190-Data!E189</f>
        <v>0.29999999999999716</v>
      </c>
      <c r="F189" s="15">
        <f>Data!F190-Data!F189</f>
        <v>1.839999999999975E-2</v>
      </c>
      <c r="G189" s="15">
        <f>Data!G190-Data!G189</f>
        <v>1.0875597759104627E-3</v>
      </c>
      <c r="H189" s="15">
        <f>Data!H190-Data!H189</f>
        <v>3.249078435215047E-3</v>
      </c>
      <c r="I189" s="15">
        <f>Data!I190-Data!I189</f>
        <v>1.1999999999999789E-3</v>
      </c>
      <c r="J189" s="15">
        <f>Data!J190-Data!J189</f>
        <v>2.2800000000000153E-2</v>
      </c>
    </row>
    <row r="190" spans="1:10" x14ac:dyDescent="0.25">
      <c r="A190" s="11">
        <v>41183</v>
      </c>
      <c r="B190" s="15">
        <f>Data!B191-Data!B190</f>
        <v>6.5800000000001191E-2</v>
      </c>
      <c r="C190" s="15">
        <f>Data!C191-Data!C190</f>
        <v>-7.9999999999991189E-4</v>
      </c>
      <c r="D190" s="15">
        <f>Data!D191-Data!D190</f>
        <v>-0.46000000000000085</v>
      </c>
      <c r="E190" s="15">
        <f>Data!E191-Data!E190</f>
        <v>7.9999999999998295E-2</v>
      </c>
      <c r="F190" s="15">
        <f>Data!F191-Data!F190</f>
        <v>-4.5799999999999841E-2</v>
      </c>
      <c r="G190" s="15">
        <f>Data!G191-Data!G190</f>
        <v>-2.6531212765854573E-3</v>
      </c>
      <c r="H190" s="15">
        <f>Data!H191-Data!H190</f>
        <v>-3.8402053090502708E-4</v>
      </c>
      <c r="I190" s="15">
        <f>Data!I191-Data!I190</f>
        <v>-2.3999999999999577E-3</v>
      </c>
      <c r="J190" s="15">
        <f>Data!J191-Data!J190</f>
        <v>1.0200000000000209E-2</v>
      </c>
    </row>
    <row r="191" spans="1:10" x14ac:dyDescent="0.25">
      <c r="A191" s="11">
        <v>41184</v>
      </c>
      <c r="B191" s="15">
        <f>Data!B192-Data!B191</f>
        <v>1.0699999999999932E-2</v>
      </c>
      <c r="C191" s="15">
        <f>Data!C192-Data!C191</f>
        <v>0</v>
      </c>
      <c r="D191" s="15">
        <f>Data!D192-Data!D191</f>
        <v>-3.9999999999999147E-2</v>
      </c>
      <c r="E191" s="15">
        <f>Data!E192-Data!E191</f>
        <v>1.0000000000005116E-2</v>
      </c>
      <c r="F191" s="15">
        <f>Data!F192-Data!F191</f>
        <v>3.0599999999999739E-2</v>
      </c>
      <c r="G191" s="15">
        <f>Data!G192-Data!G191</f>
        <v>-3.0526510478672275E-3</v>
      </c>
      <c r="H191" s="15">
        <f>Data!H192-Data!H191</f>
        <v>-1.6840531632312805E-3</v>
      </c>
      <c r="I191" s="15">
        <f>Data!I192-Data!I191</f>
        <v>-3.3999999999999586E-3</v>
      </c>
      <c r="J191" s="15">
        <f>Data!J192-Data!J191</f>
        <v>1.5100000000000335E-2</v>
      </c>
    </row>
    <row r="192" spans="1:10" x14ac:dyDescent="0.25">
      <c r="A192" s="11">
        <v>41185</v>
      </c>
      <c r="B192" s="15">
        <f>Data!B193-Data!B192</f>
        <v>5.8999999999999275E-2</v>
      </c>
      <c r="C192" s="15">
        <f>Data!C193-Data!C192</f>
        <v>0</v>
      </c>
      <c r="D192" s="15">
        <f>Data!D193-Data!D192</f>
        <v>-0.17000000000000171</v>
      </c>
      <c r="E192" s="15">
        <f>Data!E193-Data!E192</f>
        <v>0.55999999999998806</v>
      </c>
      <c r="F192" s="15">
        <f>Data!F193-Data!F192</f>
        <v>3.0000000000107718E-4</v>
      </c>
      <c r="G192" s="15">
        <f>Data!G193-Data!G192</f>
        <v>2.5121952274284043E-3</v>
      </c>
      <c r="H192" s="15">
        <f>Data!H193-Data!H192</f>
        <v>4.1887259771665741E-3</v>
      </c>
      <c r="I192" s="15">
        <f>Data!I193-Data!I192</f>
        <v>4.0000000000000036E-3</v>
      </c>
      <c r="J192" s="15">
        <f>Data!J193-Data!J192</f>
        <v>9.279999999999955E-2</v>
      </c>
    </row>
    <row r="193" spans="1:10" x14ac:dyDescent="0.25">
      <c r="A193" s="11">
        <v>41186</v>
      </c>
      <c r="B193" s="15">
        <f>Data!B194-Data!B193</f>
        <v>0.10829999999999984</v>
      </c>
      <c r="C193" s="15">
        <f>Data!C194-Data!C193</f>
        <v>0</v>
      </c>
      <c r="D193" s="15">
        <f>Data!D194-Data!D193</f>
        <v>-0.50999999999999801</v>
      </c>
      <c r="E193" s="15">
        <f>Data!E194-Data!E193</f>
        <v>-0.12999999999999545</v>
      </c>
      <c r="F193" s="15">
        <f>Data!F194-Data!F193</f>
        <v>-9.3099999999999739E-2</v>
      </c>
      <c r="G193" s="15">
        <f>Data!G194-Data!G193</f>
        <v>-5.4817404447261575E-3</v>
      </c>
      <c r="H193" s="15">
        <f>Data!H194-Data!H193</f>
        <v>-3.3861169321219853E-3</v>
      </c>
      <c r="I193" s="15">
        <f>Data!I194-Data!I193</f>
        <v>-6.6000000000000503E-3</v>
      </c>
      <c r="J193" s="15">
        <f>Data!J194-Data!J193</f>
        <v>-6.6499999999999559E-2</v>
      </c>
    </row>
    <row r="194" spans="1:10" x14ac:dyDescent="0.25">
      <c r="A194" s="11">
        <v>41187</v>
      </c>
      <c r="B194" s="15">
        <f>Data!B195-Data!B194</f>
        <v>0.12620000000000076</v>
      </c>
      <c r="C194" s="15">
        <f>Data!C195-Data!C194</f>
        <v>0</v>
      </c>
      <c r="D194" s="15">
        <f>Data!D195-Data!D194</f>
        <v>3.0000000000001137E-2</v>
      </c>
      <c r="E194" s="15">
        <f>Data!E195-Data!E194</f>
        <v>0.21999999999999886</v>
      </c>
      <c r="F194" s="15">
        <f>Data!F195-Data!F194</f>
        <v>-4.9600000000001643E-2</v>
      </c>
      <c r="G194" s="15">
        <f>Data!G195-Data!G194</f>
        <v>-3.4161844648670225E-3</v>
      </c>
      <c r="H194" s="15">
        <f>Data!H195-Data!H194</f>
        <v>-1.1840722873839304E-3</v>
      </c>
      <c r="I194" s="15">
        <f>Data!I195-Data!I194</f>
        <v>-3.1999999999999806E-3</v>
      </c>
      <c r="J194" s="15">
        <f>Data!J195-Data!J194</f>
        <v>-3.3900000000000041E-2</v>
      </c>
    </row>
    <row r="195" spans="1:10" x14ac:dyDescent="0.25">
      <c r="A195" s="11">
        <v>41191</v>
      </c>
      <c r="B195" s="15">
        <f>Data!B196-Data!B195</f>
        <v>9.529999999999994E-2</v>
      </c>
      <c r="C195" s="15">
        <f>Data!C196-Data!C195</f>
        <v>3.7000000000002586E-3</v>
      </c>
      <c r="D195" s="15">
        <f>Data!D196-Data!D195</f>
        <v>0.95999999999999375</v>
      </c>
      <c r="E195" s="15">
        <f>Data!E196-Data!E195</f>
        <v>-0.42999999999999261</v>
      </c>
      <c r="F195" s="15">
        <f>Data!F196-Data!F195</f>
        <v>0.18350000000000044</v>
      </c>
      <c r="G195" s="15">
        <f>Data!G196-Data!G195</f>
        <v>1.0883289953610098E-2</v>
      </c>
      <c r="H195" s="15">
        <f>Data!H196-Data!H195</f>
        <v>8.0718213827816188E-3</v>
      </c>
      <c r="I195" s="15">
        <f>Data!I196-Data!I195</f>
        <v>1.1599999999999944E-2</v>
      </c>
      <c r="J195" s="15">
        <f>Data!J196-Data!J195</f>
        <v>0.11249999999999982</v>
      </c>
    </row>
    <row r="196" spans="1:10" x14ac:dyDescent="0.25">
      <c r="A196" s="11">
        <v>41192</v>
      </c>
      <c r="B196" s="15">
        <f>Data!B197-Data!B196</f>
        <v>-5.0399999999999778E-2</v>
      </c>
      <c r="C196" s="15">
        <f>Data!C197-Data!C196</f>
        <v>-4.5999999999999375E-3</v>
      </c>
      <c r="D196" s="15">
        <f>Data!D197-Data!D196</f>
        <v>0.32000000000000028</v>
      </c>
      <c r="E196" s="15">
        <f>Data!E197-Data!E196</f>
        <v>3.0000000000001137E-2</v>
      </c>
      <c r="F196" s="15">
        <f>Data!F197-Data!F196</f>
        <v>3.4100000000000463E-2</v>
      </c>
      <c r="G196" s="15">
        <f>Data!G197-Data!G196</f>
        <v>-7.2312728833623385E-4</v>
      </c>
      <c r="H196" s="15">
        <f>Data!H197-Data!H196</f>
        <v>-7.8154335657298901E-4</v>
      </c>
      <c r="I196" s="15">
        <f>Data!I197-Data!I196</f>
        <v>-7.9999999999991189E-4</v>
      </c>
      <c r="J196" s="15">
        <f>Data!J197-Data!J196</f>
        <v>-1.7000000000004789E-3</v>
      </c>
    </row>
    <row r="197" spans="1:10" x14ac:dyDescent="0.25">
      <c r="A197" s="11">
        <v>41193</v>
      </c>
      <c r="B197" s="15">
        <f>Data!B198-Data!B197</f>
        <v>-1.800000000001134E-3</v>
      </c>
      <c r="C197" s="15">
        <f>Data!C198-Data!C197</f>
        <v>-6.5999999999997172E-3</v>
      </c>
      <c r="D197" s="15">
        <f>Data!D198-Data!D197</f>
        <v>-0.39000000000000057</v>
      </c>
      <c r="E197" s="15">
        <f>Data!E198-Data!E197</f>
        <v>0.17999999999999261</v>
      </c>
      <c r="F197" s="15">
        <f>Data!F198-Data!F197</f>
        <v>-3.2899999999999707E-2</v>
      </c>
      <c r="G197" s="15">
        <f>Data!G198-Data!G197</f>
        <v>-2.4007288997056619E-3</v>
      </c>
      <c r="H197" s="15">
        <f>Data!H198-Data!H197</f>
        <v>-8.1852135784921121E-4</v>
      </c>
      <c r="I197" s="15">
        <f>Data!I198-Data!I197</f>
        <v>-3.9000000000000146E-3</v>
      </c>
      <c r="J197" s="15">
        <f>Data!J198-Data!J197</f>
        <v>1.8000000000002458E-3</v>
      </c>
    </row>
    <row r="198" spans="1:10" x14ac:dyDescent="0.25">
      <c r="A198" s="11">
        <v>41194</v>
      </c>
      <c r="B198" s="15">
        <f>Data!B199-Data!B198</f>
        <v>-6.2599999999999767E-2</v>
      </c>
      <c r="C198" s="15">
        <f>Data!C199-Data!C198</f>
        <v>-9.5000000000000639E-3</v>
      </c>
      <c r="D198" s="15">
        <f>Data!D199-Data!D198</f>
        <v>0.15000000000000568</v>
      </c>
      <c r="E198" s="15">
        <f>Data!E199-Data!E198</f>
        <v>-0.12999999999999545</v>
      </c>
      <c r="F198" s="15">
        <f>Data!F199-Data!F198</f>
        <v>2.3999999999997357E-3</v>
      </c>
      <c r="G198" s="15">
        <f>Data!G199-Data!G198</f>
        <v>-1.0754879751840862E-3</v>
      </c>
      <c r="H198" s="15">
        <f>Data!H199-Data!H198</f>
        <v>-1.8241793812616702E-3</v>
      </c>
      <c r="I198" s="15">
        <f>Data!I199-Data!I198</f>
        <v>-1.9000000000000128E-3</v>
      </c>
      <c r="J198" s="15">
        <f>Data!J199-Data!J198</f>
        <v>3.8999999999997925E-3</v>
      </c>
    </row>
    <row r="199" spans="1:10" x14ac:dyDescent="0.25">
      <c r="A199" s="11">
        <v>41197</v>
      </c>
      <c r="B199" s="15">
        <f>Data!B200-Data!B199</f>
        <v>0.17250000000000121</v>
      </c>
      <c r="C199" s="15">
        <f>Data!C200-Data!C199</f>
        <v>2.9999999999992255E-3</v>
      </c>
      <c r="D199" s="15">
        <f>Data!D200-Data!D199</f>
        <v>0.28000000000000114</v>
      </c>
      <c r="E199" s="15">
        <f>Data!E200-Data!E199</f>
        <v>0.45000000000000284</v>
      </c>
      <c r="F199" s="15">
        <f>Data!F200-Data!F199</f>
        <v>-7.6000000000000512E-2</v>
      </c>
      <c r="G199" s="15">
        <f>Data!G200-Data!G199</f>
        <v>-2.3859130919223759E-4</v>
      </c>
      <c r="H199" s="15">
        <f>Data!H200-Data!H199</f>
        <v>2.3227978642259561E-4</v>
      </c>
      <c r="I199" s="15">
        <f>Data!I200-Data!I199</f>
        <v>-3.9999999999995595E-4</v>
      </c>
      <c r="J199" s="15">
        <f>Data!J200-Data!J199</f>
        <v>-3.7699999999999179E-2</v>
      </c>
    </row>
    <row r="200" spans="1:10" x14ac:dyDescent="0.25">
      <c r="A200" s="11">
        <v>41198</v>
      </c>
      <c r="B200" s="15">
        <f>Data!B201-Data!B200</f>
        <v>-8.3800000000000097E-2</v>
      </c>
      <c r="C200" s="15">
        <f>Data!C201-Data!C200</f>
        <v>-6.2999999999995282E-3</v>
      </c>
      <c r="D200" s="15">
        <f>Data!D201-Data!D200</f>
        <v>-0.20000000000000284</v>
      </c>
      <c r="E200" s="15">
        <f>Data!E201-Data!E200</f>
        <v>0.15999999999999659</v>
      </c>
      <c r="F200" s="15">
        <f>Data!F201-Data!F200</f>
        <v>-6.1999999999997613E-3</v>
      </c>
      <c r="G200" s="15">
        <f>Data!G201-Data!G200</f>
        <v>-5.0942978221285573E-3</v>
      </c>
      <c r="H200" s="15">
        <f>Data!H201-Data!H200</f>
        <v>-1.2368250640311107E-3</v>
      </c>
      <c r="I200" s="15">
        <f>Data!I201-Data!I200</f>
        <v>-5.7000000000000384E-3</v>
      </c>
      <c r="J200" s="15">
        <f>Data!J201-Data!J200</f>
        <v>-4.6400000000000219E-2</v>
      </c>
    </row>
    <row r="201" spans="1:10" x14ac:dyDescent="0.25">
      <c r="A201" s="11">
        <v>41199</v>
      </c>
      <c r="B201" s="15">
        <f>Data!B202-Data!B201</f>
        <v>-0.14029999999999987</v>
      </c>
      <c r="C201" s="15">
        <f>Data!C202-Data!C201</f>
        <v>-9.700000000000486E-3</v>
      </c>
      <c r="D201" s="15">
        <f>Data!D202-Data!D201</f>
        <v>-3.0000000000001137E-2</v>
      </c>
      <c r="E201" s="15">
        <f>Data!E202-Data!E201</f>
        <v>-0.18000000000000682</v>
      </c>
      <c r="F201" s="15">
        <f>Data!F202-Data!F201</f>
        <v>-1.0199999999999321E-2</v>
      </c>
      <c r="G201" s="15">
        <f>Data!G202-Data!G201</f>
        <v>-5.6658286769760702E-3</v>
      </c>
      <c r="H201" s="15">
        <f>Data!H202-Data!H201</f>
        <v>-2.4589597221053028E-3</v>
      </c>
      <c r="I201" s="15">
        <f>Data!I202-Data!I201</f>
        <v>-5.6000000000000494E-3</v>
      </c>
      <c r="J201" s="15">
        <f>Data!J202-Data!J201</f>
        <v>-2.5800000000000267E-2</v>
      </c>
    </row>
    <row r="202" spans="1:10" x14ac:dyDescent="0.25">
      <c r="A202" s="11">
        <v>41200</v>
      </c>
      <c r="B202" s="15">
        <f>Data!B203-Data!B202</f>
        <v>3.6599999999999966E-2</v>
      </c>
      <c r="C202" s="15">
        <f>Data!C203-Data!C202</f>
        <v>-3.8999999999997925E-3</v>
      </c>
      <c r="D202" s="15">
        <f>Data!D203-Data!D202</f>
        <v>0.60000000000000142</v>
      </c>
      <c r="E202" s="15">
        <f>Data!E203-Data!E202</f>
        <v>0.5</v>
      </c>
      <c r="F202" s="15">
        <f>Data!F203-Data!F202</f>
        <v>2.6999999999999247E-2</v>
      </c>
      <c r="G202" s="15">
        <f>Data!G203-Data!G202</f>
        <v>1.5686630118987299E-3</v>
      </c>
      <c r="H202" s="15">
        <f>Data!H203-Data!H202</f>
        <v>9.1982475881957626E-4</v>
      </c>
      <c r="I202" s="15">
        <f>Data!I203-Data!I202</f>
        <v>8.0000000000002292E-4</v>
      </c>
      <c r="J202" s="15">
        <f>Data!J203-Data!J202</f>
        <v>-4.0799999999999947E-2</v>
      </c>
    </row>
    <row r="203" spans="1:10" x14ac:dyDescent="0.25">
      <c r="A203" s="11">
        <v>41201</v>
      </c>
      <c r="B203" s="15">
        <f>Data!B204-Data!B203</f>
        <v>1.4499999999999957E-2</v>
      </c>
      <c r="C203" s="15">
        <f>Data!C204-Data!C203</f>
        <v>3.2000000000005357E-3</v>
      </c>
      <c r="D203" s="15">
        <f>Data!D204-Data!D203</f>
        <v>0.61999999999999744</v>
      </c>
      <c r="E203" s="15">
        <f>Data!E204-Data!E203</f>
        <v>2.0000000000010232E-2</v>
      </c>
      <c r="F203" s="15">
        <f>Data!F204-Data!F203</f>
        <v>3.3400000000000318E-2</v>
      </c>
      <c r="G203" s="15">
        <f>Data!G204-Data!G203</f>
        <v>4.9218846515081127E-3</v>
      </c>
      <c r="H203" s="15">
        <f>Data!H204-Data!H203</f>
        <v>5.3425333719507861E-3</v>
      </c>
      <c r="I203" s="15">
        <f>Data!I204-Data!I203</f>
        <v>6.0999999999999943E-3</v>
      </c>
      <c r="J203" s="15">
        <f>Data!J204-Data!J203</f>
        <v>1.9999999999999574E-2</v>
      </c>
    </row>
    <row r="204" spans="1:10" x14ac:dyDescent="0.25">
      <c r="A204" s="11">
        <v>41204</v>
      </c>
      <c r="B204" s="15">
        <f>Data!B205-Data!B204</f>
        <v>-1.7100000000001003E-2</v>
      </c>
      <c r="C204" s="15">
        <f>Data!C205-Data!C204</f>
        <v>9.9999999999944578E-4</v>
      </c>
      <c r="D204" s="15">
        <f>Data!D205-Data!D204</f>
        <v>-0.57000000000000028</v>
      </c>
      <c r="E204" s="15">
        <f>Data!E205-Data!E204</f>
        <v>0.57999999999999829</v>
      </c>
      <c r="F204" s="15">
        <f>Data!F205-Data!F204</f>
        <v>-1.0999999999992127E-3</v>
      </c>
      <c r="G204" s="15">
        <f>Data!G205-Data!G204</f>
        <v>-2.4102563674475164E-3</v>
      </c>
      <c r="H204" s="15">
        <f>Data!H205-Data!H204</f>
        <v>-9.7467374979487431E-4</v>
      </c>
      <c r="I204" s="15">
        <f>Data!I205-Data!I204</f>
        <v>-2.2999999999999687E-3</v>
      </c>
      <c r="J204" s="15">
        <f>Data!J205-Data!J204</f>
        <v>2.060000000000084E-2</v>
      </c>
    </row>
    <row r="205" spans="1:10" x14ac:dyDescent="0.25">
      <c r="A205" s="11">
        <v>41205</v>
      </c>
      <c r="B205" s="15">
        <f>Data!B206-Data!B205</f>
        <v>0.15719999999999956</v>
      </c>
      <c r="C205" s="15">
        <f>Data!C206-Data!C205</f>
        <v>-6.4999999999999503E-3</v>
      </c>
      <c r="D205" s="15">
        <f>Data!D206-Data!D205</f>
        <v>0.21000000000000085</v>
      </c>
      <c r="E205" s="15">
        <f>Data!E206-Data!E205</f>
        <v>-4.9999999999997158E-2</v>
      </c>
      <c r="F205" s="15">
        <f>Data!F206-Data!F205</f>
        <v>0.12159999999999904</v>
      </c>
      <c r="G205" s="15">
        <f>Data!G206-Data!G205</f>
        <v>5.4296450700626053E-3</v>
      </c>
      <c r="H205" s="15">
        <f>Data!H206-Data!H205</f>
        <v>3.7594265270524119E-3</v>
      </c>
      <c r="I205" s="15">
        <f>Data!I206-Data!I205</f>
        <v>6.4999999999999503E-3</v>
      </c>
      <c r="J205" s="15">
        <f>Data!J206-Data!J205</f>
        <v>5.9999999999999609E-2</v>
      </c>
    </row>
    <row r="206" spans="1:10" x14ac:dyDescent="0.25">
      <c r="A206" s="11">
        <v>41206</v>
      </c>
      <c r="B206" s="15">
        <f>Data!B207-Data!B206</f>
        <v>4.0000000000084412E-4</v>
      </c>
      <c r="C206" s="15">
        <f>Data!C207-Data!C206</f>
        <v>0</v>
      </c>
      <c r="D206" s="15">
        <f>Data!D207-Data!D206</f>
        <v>9.9999999999980105E-3</v>
      </c>
      <c r="E206" s="15">
        <f>Data!E207-Data!E206</f>
        <v>2.9999999999986926E-2</v>
      </c>
      <c r="F206" s="15">
        <f>Data!F207-Data!F206</f>
        <v>1.8700000000000827E-2</v>
      </c>
      <c r="G206" s="15">
        <f>Data!G207-Data!G206</f>
        <v>1.4887814422749335E-3</v>
      </c>
      <c r="H206" s="15">
        <f>Data!H207-Data!H206</f>
        <v>-3.2529759438901795E-3</v>
      </c>
      <c r="I206" s="15">
        <f>Data!I207-Data!I206</f>
        <v>1.4000000000000679E-3</v>
      </c>
      <c r="J206" s="15">
        <f>Data!J207-Data!J206</f>
        <v>5.0300000000000011E-2</v>
      </c>
    </row>
    <row r="207" spans="1:10" x14ac:dyDescent="0.25">
      <c r="A207" s="11">
        <v>41207</v>
      </c>
      <c r="B207" s="15">
        <f>Data!B208-Data!B207</f>
        <v>-6.1199999999999477E-2</v>
      </c>
      <c r="C207" s="15">
        <f>Data!C208-Data!C207</f>
        <v>-6.1999999999997613E-3</v>
      </c>
      <c r="D207" s="15">
        <f>Data!D208-Data!D207</f>
        <v>-0.17999999999999972</v>
      </c>
      <c r="E207" s="15">
        <f>Data!E208-Data!E207</f>
        <v>0.22000000000001307</v>
      </c>
      <c r="F207" s="15">
        <f>Data!F208-Data!F207</f>
        <v>-1.8200000000000216E-2</v>
      </c>
      <c r="G207" s="15">
        <f>Data!G208-Data!G207</f>
        <v>-7.153320236239491E-4</v>
      </c>
      <c r="H207" s="15">
        <f>Data!H208-Data!H207</f>
        <v>-4.0287312845337375E-3</v>
      </c>
      <c r="I207" s="15">
        <f>Data!I208-Data!I207</f>
        <v>-6.0000000000004494E-4</v>
      </c>
      <c r="J207" s="15">
        <f>Data!J208-Data!J207</f>
        <v>3.0000000000001137E-3</v>
      </c>
    </row>
    <row r="208" spans="1:10" x14ac:dyDescent="0.25">
      <c r="A208" s="11">
        <v>41208</v>
      </c>
      <c r="B208" s="15">
        <f>Data!B209-Data!B208</f>
        <v>-5.8900000000001285E-2</v>
      </c>
      <c r="C208" s="15">
        <f>Data!C209-Data!C208</f>
        <v>6.4000000000001833E-3</v>
      </c>
      <c r="D208" s="15">
        <f>Data!D209-Data!D208</f>
        <v>0</v>
      </c>
      <c r="E208" s="15">
        <f>Data!E209-Data!E208</f>
        <v>-0.4100000000000108</v>
      </c>
      <c r="F208" s="15">
        <f>Data!F209-Data!F208</f>
        <v>3.8299999999999557E-2</v>
      </c>
      <c r="G208" s="15">
        <f>Data!G209-Data!G208</f>
        <v>1.192957229071423E-3</v>
      </c>
      <c r="H208" s="15">
        <f>Data!H209-Data!H208</f>
        <v>8.0929950803620976E-4</v>
      </c>
      <c r="I208" s="15">
        <f>Data!I209-Data!I208</f>
        <v>1.1999999999999789E-3</v>
      </c>
      <c r="J208" s="15">
        <f>Data!J209-Data!J208</f>
        <v>-9.0000000000056701E-4</v>
      </c>
    </row>
    <row r="209" spans="1:10" x14ac:dyDescent="0.25">
      <c r="A209" s="11">
        <v>41211</v>
      </c>
      <c r="B209" s="15">
        <f>Data!B210-Data!B209</f>
        <v>3.960000000000008E-2</v>
      </c>
      <c r="C209" s="15">
        <f>Data!C210-Data!C209</f>
        <v>-9.5999999999998309E-3</v>
      </c>
      <c r="D209" s="15">
        <f>Data!D210-Data!D209</f>
        <v>0.55000000000000426</v>
      </c>
      <c r="E209" s="15">
        <f>Data!E210-Data!E209</f>
        <v>0.18000000000000682</v>
      </c>
      <c r="F209" s="15">
        <f>Data!F210-Data!F209</f>
        <v>7.2699999999999321E-2</v>
      </c>
      <c r="G209" s="15">
        <f>Data!G210-Data!G209</f>
        <v>1.9164221012625271E-3</v>
      </c>
      <c r="H209" s="15">
        <f>Data!H210-Data!H209</f>
        <v>2.8297814730330328E-3</v>
      </c>
      <c r="I209" s="15">
        <f>Data!I210-Data!I209</f>
        <v>1.8000000000000238E-3</v>
      </c>
      <c r="J209" s="15">
        <f>Data!J210-Data!J209</f>
        <v>-3.0100000000000016E-2</v>
      </c>
    </row>
    <row r="210" spans="1:10" x14ac:dyDescent="0.25">
      <c r="A210" s="11">
        <v>41212</v>
      </c>
      <c r="B210" s="15">
        <f>Data!B211-Data!B210</f>
        <v>-6.9699999999999207E-2</v>
      </c>
      <c r="C210" s="15">
        <f>Data!C211-Data!C210</f>
        <v>1.1999999999998678E-3</v>
      </c>
      <c r="D210" s="15">
        <f>Data!D211-Data!D210</f>
        <v>-0.14000000000000057</v>
      </c>
      <c r="E210" s="15">
        <f>Data!E211-Data!E210</f>
        <v>-0.23000000000000398</v>
      </c>
      <c r="F210" s="15">
        <f>Data!F211-Data!F210</f>
        <v>-4.8499999999998877E-2</v>
      </c>
      <c r="G210" s="15">
        <f>Data!G211-Data!G210</f>
        <v>-4.3580275051713357E-3</v>
      </c>
      <c r="H210" s="15">
        <f>Data!H211-Data!H210</f>
        <v>-2.2504164482938238E-3</v>
      </c>
      <c r="I210" s="15">
        <f>Data!I211-Data!I210</f>
        <v>-5.7000000000000384E-3</v>
      </c>
      <c r="J210" s="15">
        <f>Data!J211-Data!J210</f>
        <v>-5.0499999999999545E-2</v>
      </c>
    </row>
    <row r="211" spans="1:10" x14ac:dyDescent="0.25">
      <c r="A211" s="11">
        <v>41213</v>
      </c>
      <c r="B211" s="15">
        <f>Data!B212-Data!B211</f>
        <v>6.7899999999999849E-2</v>
      </c>
      <c r="C211" s="15">
        <f>Data!C212-Data!C211</f>
        <v>-2.4000000000006239E-3</v>
      </c>
      <c r="D211" s="15">
        <f>Data!D212-Data!D211</f>
        <v>-0.16000000000000369</v>
      </c>
      <c r="E211" s="15">
        <f>Data!E212-Data!E211</f>
        <v>0.35999999999999943</v>
      </c>
      <c r="F211" s="15">
        <f>Data!F212-Data!F211</f>
        <v>4.3699999999999406E-2</v>
      </c>
      <c r="G211" s="15">
        <f>Data!G212-Data!G211</f>
        <v>1.2486481748373857E-3</v>
      </c>
      <c r="H211" s="15">
        <f>Data!H212-Data!H211</f>
        <v>-1.080608729899124E-3</v>
      </c>
      <c r="I211" s="15">
        <f>Data!I212-Data!I211</f>
        <v>2.00000000000089E-4</v>
      </c>
      <c r="J211" s="15">
        <f>Data!J212-Data!J211</f>
        <v>1.4000000000000234E-2</v>
      </c>
    </row>
    <row r="212" spans="1:10" x14ac:dyDescent="0.25">
      <c r="A212" s="11">
        <v>41214</v>
      </c>
      <c r="B212" s="15">
        <f>Data!B213-Data!B212</f>
        <v>-5.2500000000000213E-2</v>
      </c>
      <c r="C212" s="15">
        <f>Data!C213-Data!C212</f>
        <v>2.1000000000004349E-3</v>
      </c>
      <c r="D212" s="15">
        <f>Data!D213-Data!D212</f>
        <v>-3.9999999999999147E-2</v>
      </c>
      <c r="E212" s="15">
        <f>Data!E213-Data!E212</f>
        <v>0.20000000000000284</v>
      </c>
      <c r="F212" s="15">
        <f>Data!F213-Data!F212</f>
        <v>-5.0699999999999079E-2</v>
      </c>
      <c r="G212" s="15">
        <f>Data!G213-Data!G212</f>
        <v>1.2527019139840778E-3</v>
      </c>
      <c r="H212" s="15">
        <f>Data!H213-Data!H212</f>
        <v>-1.192015364293586E-3</v>
      </c>
      <c r="I212" s="15">
        <f>Data!I213-Data!I212</f>
        <v>1.4999999999999458E-3</v>
      </c>
      <c r="J212" s="15">
        <f>Data!J213-Data!J212</f>
        <v>2.3200000000000109E-2</v>
      </c>
    </row>
    <row r="213" spans="1:10" x14ac:dyDescent="0.25">
      <c r="A213" s="11">
        <v>41215</v>
      </c>
      <c r="B213" s="15">
        <f>Data!B214-Data!B213</f>
        <v>9.1900000000000759E-2</v>
      </c>
      <c r="C213" s="15">
        <f>Data!C214-Data!C213</f>
        <v>1.8000000000002458E-3</v>
      </c>
      <c r="D213" s="15">
        <f>Data!D214-Data!D213</f>
        <v>-9.9999999999980105E-3</v>
      </c>
      <c r="E213" s="15">
        <f>Data!E214-Data!E213</f>
        <v>0.39000000000000057</v>
      </c>
      <c r="F213" s="15">
        <f>Data!F214-Data!F213</f>
        <v>-5.6200000000000472E-2</v>
      </c>
      <c r="G213" s="15">
        <f>Data!G214-Data!G213</f>
        <v>5.3545243829880018E-3</v>
      </c>
      <c r="H213" s="15">
        <f>Data!H214-Data!H213</f>
        <v>4.0949865033881316E-3</v>
      </c>
      <c r="I213" s="15">
        <f>Data!I214-Data!I213</f>
        <v>7.0000000000000062E-3</v>
      </c>
      <c r="J213" s="15">
        <f>Data!J214-Data!J213</f>
        <v>3.1199999999999228E-2</v>
      </c>
    </row>
    <row r="214" spans="1:10" x14ac:dyDescent="0.25">
      <c r="A214" s="11">
        <v>41218</v>
      </c>
      <c r="B214" s="15">
        <f>Data!B215-Data!B214</f>
        <v>-9.6000000000007191E-3</v>
      </c>
      <c r="C214" s="15">
        <f>Data!C215-Data!C214</f>
        <v>4.0999999999993264E-3</v>
      </c>
      <c r="D214" s="15">
        <f>Data!D215-Data!D214</f>
        <v>0.85000000000000142</v>
      </c>
      <c r="E214" s="15">
        <f>Data!E215-Data!E214</f>
        <v>-0.35999999999999943</v>
      </c>
      <c r="F214" s="15">
        <f>Data!F215-Data!F214</f>
        <v>6.7800000000000082E-2</v>
      </c>
      <c r="G214" s="15">
        <f>Data!G215-Data!G214</f>
        <v>3.5295709891659532E-3</v>
      </c>
      <c r="H214" s="15">
        <f>Data!H215-Data!H214</f>
        <v>2.3028239037742315E-3</v>
      </c>
      <c r="I214" s="15">
        <f>Data!I215-Data!I214</f>
        <v>3.8000000000000256E-3</v>
      </c>
      <c r="J214" s="15">
        <f>Data!J215-Data!J214</f>
        <v>-7.9999999999991189E-4</v>
      </c>
    </row>
    <row r="215" spans="1:10" x14ac:dyDescent="0.25">
      <c r="A215" s="11">
        <v>41219</v>
      </c>
      <c r="B215" s="15">
        <f>Data!B216-Data!B215</f>
        <v>-9.1300000000000381E-2</v>
      </c>
      <c r="C215" s="15">
        <f>Data!C216-Data!C215</f>
        <v>2.0000000000042206E-4</v>
      </c>
      <c r="D215" s="15">
        <f>Data!D216-Data!D215</f>
        <v>-0.17999999999999972</v>
      </c>
      <c r="E215" s="15">
        <f>Data!E216-Data!E215</f>
        <v>0.10999999999999943</v>
      </c>
      <c r="F215" s="15">
        <f>Data!F216-Data!F215</f>
        <v>-8.3400000000001029E-2</v>
      </c>
      <c r="G215" s="15">
        <f>Data!G216-Data!G215</f>
        <v>-1.7079188021243974E-3</v>
      </c>
      <c r="H215" s="15">
        <f>Data!H216-Data!H215</f>
        <v>-3.1324353124217996E-4</v>
      </c>
      <c r="I215" s="15">
        <f>Data!I216-Data!I215</f>
        <v>-1.0000000000000009E-3</v>
      </c>
      <c r="J215" s="15">
        <f>Data!J216-Data!J215</f>
        <v>-8.9999999999967883E-4</v>
      </c>
    </row>
    <row r="216" spans="1:10" x14ac:dyDescent="0.25">
      <c r="A216" s="11">
        <v>41220</v>
      </c>
      <c r="B216" s="15">
        <f>Data!B217-Data!B216</f>
        <v>2.120000000000033E-2</v>
      </c>
      <c r="C216" s="15">
        <f>Data!C217-Data!C216</f>
        <v>-1.9000000000000128E-3</v>
      </c>
      <c r="D216" s="15">
        <f>Data!D217-Data!D216</f>
        <v>-5.0000000000004263E-2</v>
      </c>
      <c r="E216" s="15">
        <f>Data!E217-Data!E216</f>
        <v>-0.43000000000000682</v>
      </c>
      <c r="F216" s="15">
        <f>Data!F217-Data!F216</f>
        <v>9.8700000000000898E-2</v>
      </c>
      <c r="G216" s="15">
        <f>Data!G217-Data!G216</f>
        <v>3.6075728261032447E-3</v>
      </c>
      <c r="H216" s="15">
        <f>Data!H217-Data!H216</f>
        <v>3.9160343494959449E-4</v>
      </c>
      <c r="I216" s="15">
        <f>Data!I217-Data!I216</f>
        <v>3.0000000000000027E-3</v>
      </c>
      <c r="J216" s="15">
        <f>Data!J217-Data!J216</f>
        <v>2.6000000000001577E-3</v>
      </c>
    </row>
    <row r="217" spans="1:10" x14ac:dyDescent="0.25">
      <c r="A217" s="11">
        <v>41221</v>
      </c>
      <c r="B217" s="15">
        <f>Data!B218-Data!B217</f>
        <v>6.0000000000000497E-2</v>
      </c>
      <c r="C217" s="15">
        <f>Data!C218-Data!C217</f>
        <v>-7.9999999999991189E-4</v>
      </c>
      <c r="D217" s="15">
        <f>Data!D218-Data!D217</f>
        <v>-7.0000000000000284E-2</v>
      </c>
      <c r="E217" s="15">
        <f>Data!E218-Data!E217</f>
        <v>-0.10999999999999943</v>
      </c>
      <c r="F217" s="15">
        <f>Data!F218-Data!F217</f>
        <v>5.1899999999999835E-2</v>
      </c>
      <c r="G217" s="15">
        <f>Data!G218-Data!G217</f>
        <v>1.1688735614704404E-3</v>
      </c>
      <c r="H217" s="15">
        <f>Data!H218-Data!H217</f>
        <v>-1.5670019169333749E-4</v>
      </c>
      <c r="I217" s="15">
        <f>Data!I218-Data!I217</f>
        <v>8.0000000000002292E-4</v>
      </c>
      <c r="J217" s="15">
        <f>Data!J218-Data!J217</f>
        <v>5.7999999999998053E-3</v>
      </c>
    </row>
    <row r="218" spans="1:10" x14ac:dyDescent="0.25">
      <c r="A218" s="11">
        <v>41222</v>
      </c>
      <c r="B218" s="15">
        <f>Data!B219-Data!B218</f>
        <v>-1.5499999999999403E-2</v>
      </c>
      <c r="C218" s="15">
        <f>Data!C219-Data!C218</f>
        <v>2.2999999999999687E-3</v>
      </c>
      <c r="D218" s="15">
        <f>Data!D219-Data!D218</f>
        <v>0.31000000000000227</v>
      </c>
      <c r="E218" s="15">
        <f>Data!E219-Data!E218</f>
        <v>-0.28000000000000114</v>
      </c>
      <c r="F218" s="15">
        <f>Data!F219-Data!F218</f>
        <v>6.0499999999999332E-2</v>
      </c>
      <c r="G218" s="15">
        <f>Data!G219-Data!G218</f>
        <v>1.5433137167870647E-3</v>
      </c>
      <c r="H218" s="15">
        <f>Data!H219-Data!H218</f>
        <v>2.6351202343221081E-3</v>
      </c>
      <c r="I218" s="15">
        <f>Data!I219-Data!I218</f>
        <v>2.0999999999999908E-3</v>
      </c>
      <c r="J218" s="15">
        <f>Data!J219-Data!J218</f>
        <v>3.8999999999999702E-2</v>
      </c>
    </row>
    <row r="219" spans="1:10" x14ac:dyDescent="0.25">
      <c r="A219" s="11">
        <v>41226</v>
      </c>
      <c r="B219" s="15">
        <f>Data!B220-Data!B219</f>
        <v>7.5199999999998823E-2</v>
      </c>
      <c r="C219" s="15">
        <f>Data!C220-Data!C219</f>
        <v>-1.9000000000000128E-2</v>
      </c>
      <c r="D219" s="15">
        <f>Data!D220-Data!D219</f>
        <v>0.21000000000000085</v>
      </c>
      <c r="E219" s="15">
        <f>Data!E220-Data!E219</f>
        <v>-3.9999999999992042E-2</v>
      </c>
      <c r="F219" s="15">
        <f>Data!F220-Data!F219</f>
        <v>4.4299999999999784E-2</v>
      </c>
      <c r="G219" s="15">
        <f>Data!G220-Data!G219</f>
        <v>-6.1849061817831341E-5</v>
      </c>
      <c r="H219" s="15">
        <f>Data!H220-Data!H219</f>
        <v>1.0681980353701714E-3</v>
      </c>
      <c r="I219" s="15">
        <f>Data!I220-Data!I219</f>
        <v>-1.3000000000000789E-3</v>
      </c>
      <c r="J219" s="15">
        <f>Data!J220-Data!J219</f>
        <v>4.3099999999999916E-2</v>
      </c>
    </row>
    <row r="220" spans="1:10" x14ac:dyDescent="0.25">
      <c r="A220" s="11">
        <v>41227</v>
      </c>
      <c r="B220" s="15">
        <f>Data!B221-Data!B220</f>
        <v>0.11289999999999978</v>
      </c>
      <c r="C220" s="15">
        <f>Data!C221-Data!C220</f>
        <v>-1.000000000000334E-3</v>
      </c>
      <c r="D220" s="15">
        <f>Data!D221-Data!D220</f>
        <v>4.9999999999997158E-2</v>
      </c>
      <c r="E220" s="15">
        <f>Data!E221-Data!E220</f>
        <v>0.78000000000000114</v>
      </c>
      <c r="F220" s="15">
        <f>Data!F221-Data!F220</f>
        <v>1.900000000000901E-3</v>
      </c>
      <c r="G220" s="15">
        <f>Data!G221-Data!G220</f>
        <v>-1.4814646549692334E-3</v>
      </c>
      <c r="H220" s="15">
        <f>Data!H221-Data!H220</f>
        <v>1.4299255169673009E-3</v>
      </c>
      <c r="I220" s="15">
        <f>Data!I221-Data!I220</f>
        <v>-2.0000000000000018E-3</v>
      </c>
      <c r="J220" s="15">
        <f>Data!J221-Data!J220</f>
        <v>2.2000000000002018E-3</v>
      </c>
    </row>
    <row r="221" spans="1:10" x14ac:dyDescent="0.25">
      <c r="A221" s="11">
        <v>41228</v>
      </c>
      <c r="B221" s="15">
        <f>Data!B222-Data!B221</f>
        <v>3.4000000000000696E-2</v>
      </c>
      <c r="C221" s="15">
        <f>Data!C222-Data!C221</f>
        <v>7.9000000000002402E-3</v>
      </c>
      <c r="D221" s="15">
        <f>Data!D222-Data!D221</f>
        <v>-0.21999999999999886</v>
      </c>
      <c r="E221" s="15">
        <f>Data!E222-Data!E221</f>
        <v>0.95999999999999375</v>
      </c>
      <c r="F221" s="15">
        <f>Data!F222-Data!F221</f>
        <v>3.0599999999999739E-2</v>
      </c>
      <c r="G221" s="15">
        <f>Data!G222-Data!G221</f>
        <v>-2.6403788096214242E-3</v>
      </c>
      <c r="H221" s="15">
        <f>Data!H222-Data!H221</f>
        <v>-6.363236148622109E-4</v>
      </c>
      <c r="I221" s="15">
        <f>Data!I222-Data!I221</f>
        <v>-3.1999999999999806E-3</v>
      </c>
      <c r="J221" s="15">
        <f>Data!J222-Data!J221</f>
        <v>-2.4499999999999744E-2</v>
      </c>
    </row>
    <row r="222" spans="1:10" x14ac:dyDescent="0.25">
      <c r="A222" s="11">
        <v>41229</v>
      </c>
      <c r="B222" s="15">
        <f>Data!B223-Data!B222</f>
        <v>-5.4199999999999804E-2</v>
      </c>
      <c r="C222" s="15">
        <f>Data!C223-Data!C222</f>
        <v>2.5000000000003908E-3</v>
      </c>
      <c r="D222" s="15">
        <f>Data!D223-Data!D222</f>
        <v>0.50999999999999801</v>
      </c>
      <c r="E222" s="15">
        <f>Data!E223-Data!E222</f>
        <v>0.12000000000000455</v>
      </c>
      <c r="F222" s="15">
        <f>Data!F223-Data!F222</f>
        <v>-7.0000000000000284E-2</v>
      </c>
      <c r="G222" s="15">
        <f>Data!G223-Data!G222</f>
        <v>4.183692526408489E-3</v>
      </c>
      <c r="H222" s="15">
        <f>Data!H223-Data!H222</f>
        <v>-3.9727613182161114E-5</v>
      </c>
      <c r="I222" s="15">
        <f>Data!I223-Data!I222</f>
        <v>5.4000000000000714E-3</v>
      </c>
      <c r="J222" s="15">
        <f>Data!J223-Data!J222</f>
        <v>4.6199999999999797E-2</v>
      </c>
    </row>
    <row r="223" spans="1:10" x14ac:dyDescent="0.25">
      <c r="A223" s="11">
        <v>41232</v>
      </c>
      <c r="B223" s="15">
        <f>Data!B224-Data!B223</f>
        <v>-5.1999999999999602E-2</v>
      </c>
      <c r="C223" s="15">
        <f>Data!C224-Data!C223</f>
        <v>-1.1000000000001009E-3</v>
      </c>
      <c r="D223" s="15">
        <f>Data!D224-Data!D223</f>
        <v>-0.10999999999999943</v>
      </c>
      <c r="E223" s="15">
        <f>Data!E224-Data!E223</f>
        <v>-9.9999999999994316E-2</v>
      </c>
      <c r="F223" s="15">
        <f>Data!F224-Data!F223</f>
        <v>-0.12299999999999933</v>
      </c>
      <c r="G223" s="15">
        <f>Data!G224-Data!G223</f>
        <v>-5.5887094312664365E-3</v>
      </c>
      <c r="H223" s="15">
        <f>Data!H224-Data!H223</f>
        <v>-1.6640495657289645E-3</v>
      </c>
      <c r="I223" s="15">
        <f>Data!I224-Data!I223</f>
        <v>-6.8000000000000282E-3</v>
      </c>
      <c r="J223" s="15">
        <f>Data!J224-Data!J223</f>
        <v>-6.309999999999949E-2</v>
      </c>
    </row>
    <row r="224" spans="1:10" x14ac:dyDescent="0.25">
      <c r="A224" s="11">
        <v>41233</v>
      </c>
      <c r="B224" s="15">
        <f>Data!B225-Data!B224</f>
        <v>3.5599999999998744E-2</v>
      </c>
      <c r="C224" s="15">
        <f>Data!C225-Data!C224</f>
        <v>-1.9000000000000128E-3</v>
      </c>
      <c r="D224" s="15">
        <f>Data!D225-Data!D224</f>
        <v>5.0000000000004263E-2</v>
      </c>
      <c r="E224" s="15">
        <f>Data!E225-Data!E224</f>
        <v>0.53999999999999204</v>
      </c>
      <c r="F224" s="15">
        <f>Data!F225-Data!F224</f>
        <v>-4.5600000000000307E-2</v>
      </c>
      <c r="G224" s="15">
        <f>Data!G225-Data!G224</f>
        <v>-4.8751925122125783E-4</v>
      </c>
      <c r="H224" s="15">
        <f>Data!H225-Data!H224</f>
        <v>-7.4990118275841677E-4</v>
      </c>
      <c r="I224" s="15">
        <f>Data!I225-Data!I224</f>
        <v>-9.9999999999988987E-5</v>
      </c>
      <c r="J224" s="15">
        <f>Data!J225-Data!J224</f>
        <v>3.0799999999999272E-2</v>
      </c>
    </row>
    <row r="225" spans="1:10" x14ac:dyDescent="0.25">
      <c r="A225" s="11">
        <v>41234</v>
      </c>
      <c r="B225" s="15">
        <f>Data!B226-Data!B225</f>
        <v>0.11519999999999975</v>
      </c>
      <c r="C225" s="15">
        <f>Data!C226-Data!C225</f>
        <v>-2.3999999999997357E-3</v>
      </c>
      <c r="D225" s="15">
        <f>Data!D226-Data!D225</f>
        <v>3.9999999999999147E-2</v>
      </c>
      <c r="E225" s="15">
        <f>Data!E226-Data!E225</f>
        <v>0.64000000000000057</v>
      </c>
      <c r="F225" s="15">
        <f>Data!F226-Data!F225</f>
        <v>3.5500000000000753E-2</v>
      </c>
      <c r="G225" s="15">
        <f>Data!G226-Data!G225</f>
        <v>-1.2178471307622285E-4</v>
      </c>
      <c r="H225" s="15">
        <f>Data!H226-Data!H225</f>
        <v>-3.5459222461509121E-4</v>
      </c>
      <c r="I225" s="15">
        <f>Data!I226-Data!I225</f>
        <v>-9.000000000000119E-4</v>
      </c>
      <c r="J225" s="15">
        <f>Data!J226-Data!J225</f>
        <v>-3.3900000000000041E-2</v>
      </c>
    </row>
    <row r="226" spans="1:10" x14ac:dyDescent="0.25">
      <c r="A226" s="11">
        <v>41236</v>
      </c>
      <c r="B226" s="15">
        <f>Data!B227-Data!B226</f>
        <v>-9.9099999999999966E-2</v>
      </c>
      <c r="C226" s="15">
        <f>Data!C227-Data!C226</f>
        <v>-2.5000000000003908E-3</v>
      </c>
      <c r="D226" s="15">
        <f>Data!D227-Data!D226</f>
        <v>0.29999999999999716</v>
      </c>
      <c r="E226" s="15">
        <f>Data!E227-Data!E226</f>
        <v>-1.9999999999996021E-2</v>
      </c>
      <c r="F226" s="15">
        <f>Data!F227-Data!F226</f>
        <v>-6.7800000000000082E-2</v>
      </c>
      <c r="G226" s="15">
        <f>Data!G227-Data!G226</f>
        <v>-8.6101763951784704E-3</v>
      </c>
      <c r="H226" s="15">
        <f>Data!H227-Data!H226</f>
        <v>-3.7575451506625113E-3</v>
      </c>
      <c r="I226" s="15">
        <f>Data!I227-Data!I226</f>
        <v>-9.8000000000000309E-3</v>
      </c>
      <c r="J226" s="15">
        <f>Data!J227-Data!J226</f>
        <v>-0.10699999999999932</v>
      </c>
    </row>
    <row r="227" spans="1:10" x14ac:dyDescent="0.25">
      <c r="A227" s="11">
        <v>41239</v>
      </c>
      <c r="B227" s="15">
        <f>Data!B228-Data!B227</f>
        <v>-5.999999999998451E-3</v>
      </c>
      <c r="C227" s="15">
        <f>Data!C228-Data!C227</f>
        <v>-2.2000000000002018E-3</v>
      </c>
      <c r="D227" s="15">
        <f>Data!D228-Data!D227</f>
        <v>0.19000000000000483</v>
      </c>
      <c r="E227" s="15">
        <f>Data!E228-Data!E227</f>
        <v>-0.23000000000000398</v>
      </c>
      <c r="F227" s="15">
        <f>Data!F228-Data!F227</f>
        <v>2.3299999999998988E-2</v>
      </c>
      <c r="G227" s="15">
        <f>Data!G228-Data!G227</f>
        <v>-4.1660121563991126E-4</v>
      </c>
      <c r="H227" s="15">
        <f>Data!H228-Data!H227</f>
        <v>7.0110808730983187E-4</v>
      </c>
      <c r="I227" s="15">
        <f>Data!I228-Data!I227</f>
        <v>-1.1999999999999789E-3</v>
      </c>
      <c r="J227" s="15">
        <f>Data!J228-Data!J227</f>
        <v>-1.9499999999999851E-2</v>
      </c>
    </row>
    <row r="228" spans="1:10" x14ac:dyDescent="0.25">
      <c r="A228" s="11">
        <v>41240</v>
      </c>
      <c r="B228" s="15">
        <f>Data!B229-Data!B228</f>
        <v>-3.7100000000000577E-2</v>
      </c>
      <c r="C228" s="15">
        <f>Data!C229-Data!C228</f>
        <v>-3.1999999999996476E-3</v>
      </c>
      <c r="D228" s="15">
        <f>Data!D229-Data!D228</f>
        <v>-0.28000000000000114</v>
      </c>
      <c r="E228" s="15">
        <f>Data!E229-Data!E228</f>
        <v>0.12000000000000455</v>
      </c>
      <c r="F228" s="15">
        <f>Data!F229-Data!F228</f>
        <v>-2.8900000000000148E-2</v>
      </c>
      <c r="G228" s="15">
        <f>Data!G229-Data!G228</f>
        <v>1.5496479795807927E-3</v>
      </c>
      <c r="H228" s="15">
        <f>Data!H229-Data!H228</f>
        <v>-5.4544237854770028E-4</v>
      </c>
      <c r="I228" s="15">
        <f>Data!I229-Data!I228</f>
        <v>2.6000000000000467E-3</v>
      </c>
      <c r="J228" s="15">
        <f>Data!J229-Data!J228</f>
        <v>6.9499999999999673E-2</v>
      </c>
    </row>
    <row r="229" spans="1:10" x14ac:dyDescent="0.25">
      <c r="A229" s="11">
        <v>41241</v>
      </c>
      <c r="B229" s="15">
        <f>Data!B230-Data!B229</f>
        <v>-2.3999999999997357E-3</v>
      </c>
      <c r="C229" s="15">
        <f>Data!C230-Data!C229</f>
        <v>5.1999999999994273E-3</v>
      </c>
      <c r="D229" s="15">
        <f>Data!D230-Data!D229</f>
        <v>0.35000000000000142</v>
      </c>
      <c r="E229" s="15">
        <f>Data!E230-Data!E229</f>
        <v>-0.39000000000000057</v>
      </c>
      <c r="F229" s="15">
        <f>Data!F230-Data!F229</f>
        <v>5.0700000000000855E-2</v>
      </c>
      <c r="G229" s="15">
        <f>Data!G230-Data!G229</f>
        <v>1.0166027980975656E-3</v>
      </c>
      <c r="H229" s="15">
        <f>Data!H230-Data!H229</f>
        <v>1.2090487580347364E-3</v>
      </c>
      <c r="I229" s="15">
        <f>Data!I230-Data!I229</f>
        <v>2.9999999999996696E-4</v>
      </c>
      <c r="J229" s="15">
        <f>Data!J230-Data!J229</f>
        <v>-1.8299999999999983E-2</v>
      </c>
    </row>
    <row r="230" spans="1:10" x14ac:dyDescent="0.25">
      <c r="A230" s="11">
        <v>41242</v>
      </c>
      <c r="B230" s="15">
        <f>Data!B231-Data!B230</f>
        <v>-3.2899999999999707E-2</v>
      </c>
      <c r="C230" s="15">
        <f>Data!C231-Data!C230</f>
        <v>8.0000000000080007E-4</v>
      </c>
      <c r="D230" s="15">
        <f>Data!D231-Data!D230</f>
        <v>-0.99000000000000199</v>
      </c>
      <c r="E230" s="15">
        <f>Data!E231-Data!E230</f>
        <v>0.21999999999999886</v>
      </c>
      <c r="F230" s="15">
        <f>Data!F231-Data!F230</f>
        <v>-4.9800000000001177E-2</v>
      </c>
      <c r="G230" s="15">
        <f>Data!G231-Data!G230</f>
        <v>-1.7922044233288359E-3</v>
      </c>
      <c r="H230" s="15">
        <f>Data!H231-Data!H230</f>
        <v>-1.131186763685732E-3</v>
      </c>
      <c r="I230" s="15">
        <f>Data!I231-Data!I230</f>
        <v>-2.0000000000000018E-3</v>
      </c>
      <c r="J230" s="15">
        <f>Data!J231-Data!J230</f>
        <v>1.7599999999999838E-2</v>
      </c>
    </row>
    <row r="231" spans="1:10" x14ac:dyDescent="0.25">
      <c r="A231" s="11">
        <v>41243</v>
      </c>
      <c r="B231" s="15">
        <f>Data!B232-Data!B231</f>
        <v>8.9900000000000091E-2</v>
      </c>
      <c r="C231" s="15">
        <f>Data!C232-Data!C231</f>
        <v>-1.600000000000712E-3</v>
      </c>
      <c r="D231" s="15">
        <f>Data!D232-Data!D231</f>
        <v>-0.45000000000000284</v>
      </c>
      <c r="E231" s="15">
        <f>Data!E232-Data!E231</f>
        <v>0.48000000000000398</v>
      </c>
      <c r="F231" s="15">
        <f>Data!F232-Data!F231</f>
        <v>-6.0399999999999565E-2</v>
      </c>
      <c r="G231" s="15">
        <f>Data!G232-Data!G231</f>
        <v>-3.3824173519672041E-3</v>
      </c>
      <c r="H231" s="15">
        <f>Data!H232-Data!H231</f>
        <v>-3.8933426262710569E-5</v>
      </c>
      <c r="I231" s="15">
        <f>Data!I232-Data!I231</f>
        <v>-2.9000000000000137E-3</v>
      </c>
      <c r="J231" s="15">
        <f>Data!J232-Data!J231</f>
        <v>-1.8600000000000172E-2</v>
      </c>
    </row>
    <row r="232" spans="1:10" x14ac:dyDescent="0.25">
      <c r="A232" s="11">
        <v>41246</v>
      </c>
      <c r="B232" s="15">
        <f>Data!B233-Data!B232</f>
        <v>-3.2600000000000406E-2</v>
      </c>
      <c r="C232" s="15">
        <f>Data!C233-Data!C232</f>
        <v>1.1999999999998678E-3</v>
      </c>
      <c r="D232" s="15">
        <f>Data!D233-Data!D232</f>
        <v>0.39999999999999858</v>
      </c>
      <c r="E232" s="15">
        <f>Data!E233-Data!E232</f>
        <v>-0.30000000000001137</v>
      </c>
      <c r="F232" s="15">
        <f>Data!F233-Data!F232</f>
        <v>8.3999999999999631E-3</v>
      </c>
      <c r="G232" s="15">
        <f>Data!G233-Data!G232</f>
        <v>-3.2943373987418534E-3</v>
      </c>
      <c r="H232" s="15">
        <f>Data!H233-Data!H232</f>
        <v>-2.9833535689944846E-3</v>
      </c>
      <c r="I232" s="15">
        <f>Data!I233-Data!I232</f>
        <v>-1.3999999999999568E-3</v>
      </c>
      <c r="J232" s="15">
        <f>Data!J233-Data!J232</f>
        <v>-3.4499999999999531E-2</v>
      </c>
    </row>
    <row r="233" spans="1:10" x14ac:dyDescent="0.25">
      <c r="A233" s="11">
        <v>41247</v>
      </c>
      <c r="B233" s="15">
        <f>Data!B234-Data!B233</f>
        <v>-4.8199999999999577E-2</v>
      </c>
      <c r="C233" s="15">
        <f>Data!C234-Data!C233</f>
        <v>-2.2999999999999687E-3</v>
      </c>
      <c r="D233" s="15">
        <f>Data!D234-Data!D233</f>
        <v>7.0000000000000284E-2</v>
      </c>
      <c r="E233" s="15">
        <f>Data!E234-Data!E233</f>
        <v>-0.37999999999999545</v>
      </c>
      <c r="F233" s="15">
        <f>Data!F234-Data!F233</f>
        <v>3.4100000000000463E-2</v>
      </c>
      <c r="G233" s="15">
        <f>Data!G234-Data!G233</f>
        <v>-8.7762231940069491E-4</v>
      </c>
      <c r="H233" s="15">
        <f>Data!H234-Data!H233</f>
        <v>2.7003454991780806E-4</v>
      </c>
      <c r="I233" s="15">
        <f>Data!I234-Data!I233</f>
        <v>2.1999999999999797E-3</v>
      </c>
      <c r="J233" s="15">
        <f>Data!J234-Data!J233</f>
        <v>-2.4100000000000676E-2</v>
      </c>
    </row>
    <row r="234" spans="1:10" x14ac:dyDescent="0.25">
      <c r="A234" s="11">
        <v>41248</v>
      </c>
      <c r="B234" s="15">
        <f>Data!B235-Data!B234</f>
        <v>-3.8200000000001566E-2</v>
      </c>
      <c r="C234" s="15">
        <f>Data!C235-Data!C234</f>
        <v>-2.9999999999930083E-4</v>
      </c>
      <c r="D234" s="15">
        <f>Data!D235-Data!D234</f>
        <v>-0.26999999999999602</v>
      </c>
      <c r="E234" s="15">
        <f>Data!E235-Data!E234</f>
        <v>0.54000000000000625</v>
      </c>
      <c r="F234" s="15">
        <f>Data!F235-Data!F234</f>
        <v>-3.3599999999999852E-2</v>
      </c>
      <c r="G234" s="15">
        <f>Data!G235-Data!G234</f>
        <v>2.3383575693280978E-4</v>
      </c>
      <c r="H234" s="15">
        <f>Data!H235-Data!H234</f>
        <v>-1.9290577886854621E-4</v>
      </c>
      <c r="I234" s="15">
        <f>Data!I235-Data!I234</f>
        <v>-1.0000000000000009E-3</v>
      </c>
      <c r="J234" s="15">
        <f>Data!J235-Data!J234</f>
        <v>-1.0999999999999233E-2</v>
      </c>
    </row>
    <row r="235" spans="1:10" x14ac:dyDescent="0.25">
      <c r="A235" s="11">
        <v>41249</v>
      </c>
      <c r="B235" s="15">
        <f>Data!B236-Data!B235</f>
        <v>-9.3499999999998806E-2</v>
      </c>
      <c r="C235" s="15">
        <f>Data!C236-Data!C235</f>
        <v>3.0999999999998806E-3</v>
      </c>
      <c r="D235" s="15">
        <f>Data!D236-Data!D235</f>
        <v>-0.14999999999999858</v>
      </c>
      <c r="E235" s="15">
        <f>Data!E236-Data!E235</f>
        <v>-0.10999999999999943</v>
      </c>
      <c r="F235" s="15">
        <f>Data!F236-Data!F235</f>
        <v>-1.839999999999975E-2</v>
      </c>
      <c r="G235" s="15">
        <f>Data!G236-Data!G235</f>
        <v>6.4275486480519506E-3</v>
      </c>
      <c r="H235" s="15">
        <f>Data!H236-Data!H235</f>
        <v>1.3916015885473421E-3</v>
      </c>
      <c r="I235" s="15">
        <f>Data!I236-Data!I235</f>
        <v>6.8000000000000282E-3</v>
      </c>
      <c r="J235" s="15">
        <f>Data!J236-Data!J235</f>
        <v>4.8299999999999343E-2</v>
      </c>
    </row>
    <row r="236" spans="1:10" x14ac:dyDescent="0.25">
      <c r="A236" s="11">
        <v>41250</v>
      </c>
      <c r="B236" s="15">
        <f>Data!B237-Data!B236</f>
        <v>-1.2999999999999901E-2</v>
      </c>
      <c r="C236" s="15">
        <f>Data!C237-Data!C236</f>
        <v>1.6999999999995907E-3</v>
      </c>
      <c r="D236" s="15">
        <f>Data!D237-Data!D236</f>
        <v>3.9999999999999147E-2</v>
      </c>
      <c r="E236" s="15">
        <f>Data!E237-Data!E236</f>
        <v>7.9999999999998295E-2</v>
      </c>
      <c r="F236" s="15">
        <f>Data!F237-Data!F236</f>
        <v>-5.7299999999999685E-2</v>
      </c>
      <c r="G236" s="15">
        <f>Data!G237-Data!G236</f>
        <v>1.5491695450235987E-3</v>
      </c>
      <c r="H236" s="15">
        <f>Data!H237-Data!H236</f>
        <v>1.3589380770201442E-3</v>
      </c>
      <c r="I236" s="15">
        <f>Data!I237-Data!I236</f>
        <v>2.9999999999996696E-4</v>
      </c>
      <c r="J236" s="15">
        <f>Data!J237-Data!J236</f>
        <v>2.7099999999999902E-2</v>
      </c>
    </row>
    <row r="237" spans="1:10" x14ac:dyDescent="0.25">
      <c r="A237" s="11">
        <v>41253</v>
      </c>
      <c r="B237" s="15">
        <f>Data!B238-Data!B237</f>
        <v>2.2499999999999076E-2</v>
      </c>
      <c r="C237" s="15">
        <f>Data!C238-Data!C237</f>
        <v>-3.00000000000189E-4</v>
      </c>
      <c r="D237" s="15">
        <f>Data!D238-Data!D237</f>
        <v>7.0000000000000284E-2</v>
      </c>
      <c r="E237" s="15">
        <f>Data!E238-Data!E237</f>
        <v>0</v>
      </c>
      <c r="F237" s="15">
        <f>Data!F238-Data!F237</f>
        <v>-5.2100000000001145E-2</v>
      </c>
      <c r="G237" s="15">
        <f>Data!G238-Data!G237</f>
        <v>7.1710264714863747E-4</v>
      </c>
      <c r="H237" s="15">
        <f>Data!H238-Data!H237</f>
        <v>-1.4364128674206889E-3</v>
      </c>
      <c r="I237" s="15">
        <f>Data!I238-Data!I237</f>
        <v>-2.9999999999996696E-4</v>
      </c>
      <c r="J237" s="15">
        <f>Data!J238-Data!J237</f>
        <v>2.6800000000000601E-2</v>
      </c>
    </row>
    <row r="238" spans="1:10" x14ac:dyDescent="0.25">
      <c r="A238" s="11">
        <v>41254</v>
      </c>
      <c r="B238" s="15">
        <f>Data!B239-Data!B238</f>
        <v>-1.2999999999999901E-2</v>
      </c>
      <c r="C238" s="15">
        <f>Data!C239-Data!C238</f>
        <v>1.6400000000000858E-2</v>
      </c>
      <c r="D238" s="15">
        <f>Data!D239-Data!D238</f>
        <v>-0.10999999999999943</v>
      </c>
      <c r="E238" s="15">
        <f>Data!E239-Data!E238</f>
        <v>4.9999999999997158E-2</v>
      </c>
      <c r="F238" s="15">
        <f>Data!F239-Data!F238</f>
        <v>-4.6599999999999753E-2</v>
      </c>
      <c r="G238" s="15">
        <f>Data!G239-Data!G238</f>
        <v>-3.6907714521923207E-3</v>
      </c>
      <c r="H238" s="15">
        <f>Data!H239-Data!H238</f>
        <v>-1.3526935785286298E-3</v>
      </c>
      <c r="I238" s="15">
        <f>Data!I239-Data!I238</f>
        <v>2.9999999999996696E-4</v>
      </c>
      <c r="J238" s="15">
        <f>Data!J239-Data!J238</f>
        <v>-5.1200000000000578E-2</v>
      </c>
    </row>
    <row r="239" spans="1:10" x14ac:dyDescent="0.25">
      <c r="A239" s="11">
        <v>41255</v>
      </c>
      <c r="B239" s="15">
        <f>Data!B240-Data!B239</f>
        <v>-7.6000000000000512E-3</v>
      </c>
      <c r="C239" s="15">
        <f>Data!C240-Data!C239</f>
        <v>4.1999999999999815E-3</v>
      </c>
      <c r="D239" s="15">
        <f>Data!D240-Data!D239</f>
        <v>-8.00000000000054E-2</v>
      </c>
      <c r="E239" s="15">
        <f>Data!E240-Data!E239</f>
        <v>0.67999999999999261</v>
      </c>
      <c r="F239" s="15">
        <f>Data!F240-Data!F239</f>
        <v>-1.839999999999975E-2</v>
      </c>
      <c r="G239" s="15">
        <f>Data!G240-Data!G239</f>
        <v>-2.7156315340457482E-3</v>
      </c>
      <c r="H239" s="15">
        <f>Data!H240-Data!H239</f>
        <v>-1.1163567216430081E-3</v>
      </c>
      <c r="I239" s="15">
        <f>Data!I240-Data!I239</f>
        <v>-4.7000000000000375E-3</v>
      </c>
      <c r="J239" s="15">
        <f>Data!J240-Data!J239</f>
        <v>2.0199999999999996E-2</v>
      </c>
    </row>
    <row r="240" spans="1:10" x14ac:dyDescent="0.25">
      <c r="A240" s="11">
        <v>41256</v>
      </c>
      <c r="B240" s="15">
        <f>Data!B241-Data!B240</f>
        <v>9.9999999999766942E-5</v>
      </c>
      <c r="C240" s="15">
        <f>Data!C241-Data!C240</f>
        <v>-1.8600000000000172E-2</v>
      </c>
      <c r="D240" s="15">
        <f>Data!D241-Data!D240</f>
        <v>0.13000000000000256</v>
      </c>
      <c r="E240" s="15">
        <f>Data!E241-Data!E240</f>
        <v>0.44000000000001194</v>
      </c>
      <c r="F240" s="15">
        <f>Data!F241-Data!F240</f>
        <v>6.7099999999999937E-2</v>
      </c>
      <c r="G240" s="15">
        <f>Data!G241-Data!G240</f>
        <v>-2.2874178539861179E-3</v>
      </c>
      <c r="H240" s="15">
        <f>Data!H241-Data!H240</f>
        <v>7.6861245007608936E-5</v>
      </c>
      <c r="I240" s="15">
        <f>Data!I241-Data!I240</f>
        <v>-4.2999999999999705E-3</v>
      </c>
      <c r="J240" s="15">
        <f>Data!J241-Data!J240</f>
        <v>6.0000000000002274E-3</v>
      </c>
    </row>
    <row r="241" spans="1:10" x14ac:dyDescent="0.25">
      <c r="A241" s="11">
        <v>41257</v>
      </c>
      <c r="B241" s="15">
        <f>Data!B242-Data!B241</f>
        <v>-3.2399999999999096E-2</v>
      </c>
      <c r="C241" s="15">
        <f>Data!C242-Data!C241</f>
        <v>9.3999999999994088E-3</v>
      </c>
      <c r="D241" s="15">
        <f>Data!D242-Data!D241</f>
        <v>0.13000000000000256</v>
      </c>
      <c r="E241" s="15">
        <f>Data!E242-Data!E241</f>
        <v>-2.0000000000010232E-2</v>
      </c>
      <c r="F241" s="15">
        <f>Data!F242-Data!F241</f>
        <v>-2.430000000000021E-2</v>
      </c>
      <c r="G241" s="15">
        <f>Data!G242-Data!G241</f>
        <v>-3.3187131790954894E-3</v>
      </c>
      <c r="H241" s="15">
        <f>Data!H242-Data!H241</f>
        <v>-3.4572558523360275E-4</v>
      </c>
      <c r="I241" s="15">
        <f>Data!I242-Data!I241</f>
        <v>-4.7000000000000375E-3</v>
      </c>
      <c r="J241" s="15">
        <f>Data!J242-Data!J241</f>
        <v>4.5999999999999375E-3</v>
      </c>
    </row>
    <row r="242" spans="1:10" x14ac:dyDescent="0.25">
      <c r="A242" s="11">
        <v>41260</v>
      </c>
      <c r="B242" s="15">
        <f>Data!B243-Data!B242</f>
        <v>-8.0099999999999838E-2</v>
      </c>
      <c r="C242" s="15">
        <f>Data!C243-Data!C242</f>
        <v>-4.9999999999998934E-3</v>
      </c>
      <c r="D242" s="15">
        <f>Data!D243-Data!D242</f>
        <v>0.18999999999999773</v>
      </c>
      <c r="E242" s="15">
        <f>Data!E243-Data!E242</f>
        <v>0.18000000000000682</v>
      </c>
      <c r="F242" s="15">
        <f>Data!F243-Data!F242</f>
        <v>-2.2299999999999542E-2</v>
      </c>
      <c r="G242" s="15">
        <f>Data!G243-Data!G242</f>
        <v>-2.0235700115851518E-3</v>
      </c>
      <c r="H242" s="15">
        <f>Data!H243-Data!H242</f>
        <v>-2.4474167071151243E-3</v>
      </c>
      <c r="I242" s="15">
        <f>Data!I243-Data!I242</f>
        <v>-2.1999999999999797E-3</v>
      </c>
      <c r="J242" s="15">
        <f>Data!J243-Data!J242</f>
        <v>-3.0399999999999316E-2</v>
      </c>
    </row>
    <row r="243" spans="1:10" x14ac:dyDescent="0.25">
      <c r="A243" s="11">
        <v>41261</v>
      </c>
      <c r="B243" s="15">
        <f>Data!B244-Data!B243</f>
        <v>-4.5300000000001006E-2</v>
      </c>
      <c r="C243" s="15">
        <f>Data!C244-Data!C243</f>
        <v>-3.8000000000000256E-3</v>
      </c>
      <c r="D243" s="15">
        <f>Data!D244-Data!D243</f>
        <v>0.22999999999999687</v>
      </c>
      <c r="E243" s="15">
        <f>Data!E244-Data!E243</f>
        <v>0.29999999999999716</v>
      </c>
      <c r="F243" s="15">
        <f>Data!F244-Data!F243</f>
        <v>-3.3500000000000085E-2</v>
      </c>
      <c r="G243" s="15">
        <f>Data!G244-Data!G243</f>
        <v>-3.1582539738759241E-3</v>
      </c>
      <c r="H243" s="15">
        <f>Data!H244-Data!H243</f>
        <v>-2.012179624556687E-3</v>
      </c>
      <c r="I243" s="15">
        <f>Data!I244-Data!I243</f>
        <v>-4.3999999999999595E-3</v>
      </c>
      <c r="J243" s="15">
        <f>Data!J244-Data!J243</f>
        <v>-4.5800000000000729E-2</v>
      </c>
    </row>
    <row r="244" spans="1:10" x14ac:dyDescent="0.25">
      <c r="A244" s="11">
        <v>41262</v>
      </c>
      <c r="B244" s="15">
        <f>Data!B245-Data!B244</f>
        <v>-1.6499999999998849E-2</v>
      </c>
      <c r="C244" s="15">
        <f>Data!C245-Data!C244</f>
        <v>-2.8999999999994586E-3</v>
      </c>
      <c r="D244" s="15">
        <f>Data!D245-Data!D244</f>
        <v>-0.23999999999999488</v>
      </c>
      <c r="E244" s="15">
        <f>Data!E245-Data!E244</f>
        <v>0.31999999999999318</v>
      </c>
      <c r="F244" s="15">
        <f>Data!F245-Data!F244</f>
        <v>1.0799999999999699E-2</v>
      </c>
      <c r="G244" s="15">
        <f>Data!G245-Data!G244</f>
        <v>-2.0530339736062331E-3</v>
      </c>
      <c r="H244" s="15">
        <f>Data!H245-Data!H244</f>
        <v>-7.1815619821713472E-4</v>
      </c>
      <c r="I244" s="15">
        <f>Data!I245-Data!I244</f>
        <v>-1.5000000000000568E-3</v>
      </c>
      <c r="J244" s="15">
        <f>Data!J245-Data!J244</f>
        <v>-4.9699999999999633E-2</v>
      </c>
    </row>
    <row r="245" spans="1:10" x14ac:dyDescent="0.25">
      <c r="A245" s="11">
        <v>41263</v>
      </c>
      <c r="B245" s="15">
        <f>Data!B246-Data!B245</f>
        <v>1.8799999999998818E-2</v>
      </c>
      <c r="C245" s="15">
        <f>Data!C246-Data!C245</f>
        <v>3.9999999999995595E-4</v>
      </c>
      <c r="D245" s="15">
        <f>Data!D246-Data!D245</f>
        <v>0.25</v>
      </c>
      <c r="E245" s="15">
        <f>Data!E246-Data!E245</f>
        <v>1.0000000000005116E-2</v>
      </c>
      <c r="F245" s="15">
        <f>Data!F246-Data!F245</f>
        <v>4.7000000000000597E-2</v>
      </c>
      <c r="G245" s="15">
        <f>Data!G246-Data!G245</f>
        <v>2.0530339736062331E-3</v>
      </c>
      <c r="H245" s="15">
        <f>Data!H246-Data!H245</f>
        <v>2.6438869368183848E-4</v>
      </c>
      <c r="I245" s="15">
        <f>Data!I246-Data!I245</f>
        <v>1.5000000000000568E-3</v>
      </c>
      <c r="J245" s="15">
        <f>Data!J246-Data!J245</f>
        <v>-3.2600000000000406E-2</v>
      </c>
    </row>
    <row r="246" spans="1:10" x14ac:dyDescent="0.25">
      <c r="A246" s="11">
        <v>41264</v>
      </c>
      <c r="B246" s="15">
        <f>Data!B247-Data!B246</f>
        <v>6.4500000000000668E-2</v>
      </c>
      <c r="C246" s="15">
        <f>Data!C247-Data!C246</f>
        <v>-1.300000000000523E-3</v>
      </c>
      <c r="D246" s="15">
        <f>Data!D247-Data!D246</f>
        <v>0.14000000000000057</v>
      </c>
      <c r="E246" s="15">
        <f>Data!E247-Data!E246</f>
        <v>-0.23000000000000398</v>
      </c>
      <c r="F246" s="15">
        <f>Data!F247-Data!F246</f>
        <v>0.15419999999999945</v>
      </c>
      <c r="G246" s="15">
        <f>Data!G247-Data!G246</f>
        <v>3.3312812640746703E-3</v>
      </c>
      <c r="H246" s="15">
        <f>Data!H247-Data!H246</f>
        <v>3.8402347370478651E-3</v>
      </c>
      <c r="I246" s="15">
        <f>Data!I247-Data!I246</f>
        <v>4.1999999999999815E-3</v>
      </c>
      <c r="J246" s="15">
        <f>Data!J247-Data!J246</f>
        <v>2.0599999999999952E-2</v>
      </c>
    </row>
    <row r="247" spans="1:10" x14ac:dyDescent="0.25">
      <c r="A247" s="11">
        <v>41267</v>
      </c>
      <c r="B247" s="15">
        <f>Data!B248-Data!B247</f>
        <v>1.4099999999999113E-2</v>
      </c>
      <c r="C247" s="15">
        <f>Data!C248-Data!C247</f>
        <v>5.1000000000005485E-3</v>
      </c>
      <c r="D247" s="15">
        <f>Data!D248-Data!D247</f>
        <v>-0.10999999999999943</v>
      </c>
      <c r="E247" s="15">
        <f>Data!E248-Data!E247</f>
        <v>0.71000000000000796</v>
      </c>
      <c r="F247" s="15">
        <f>Data!F248-Data!F247</f>
        <v>5.259999999999998E-2</v>
      </c>
      <c r="G247" s="15">
        <f>Data!G248-Data!G247</f>
        <v>-7.4921600020627643E-4</v>
      </c>
      <c r="H247" s="15">
        <f>Data!H248-Data!H247</f>
        <v>2.0729456443594474E-3</v>
      </c>
      <c r="I247" s="15">
        <f>Data!I248-Data!I247</f>
        <v>-1.0999999999999899E-3</v>
      </c>
      <c r="J247" s="15">
        <f>Data!J248-Data!J247</f>
        <v>2.2000000000000242E-2</v>
      </c>
    </row>
    <row r="248" spans="1:10" x14ac:dyDescent="0.25">
      <c r="A248" s="11">
        <v>41269</v>
      </c>
      <c r="B248" s="15">
        <f>Data!B249-Data!B248</f>
        <v>-1.6099999999999781E-2</v>
      </c>
      <c r="C248" s="15">
        <f>Data!C249-Data!C248</f>
        <v>1.5999999999998238E-3</v>
      </c>
      <c r="D248" s="15">
        <f>Data!D249-Data!D248</f>
        <v>-9.0000000000003411E-2</v>
      </c>
      <c r="E248" s="15">
        <f>Data!E249-Data!E248</f>
        <v>0.81000000000000227</v>
      </c>
      <c r="F248" s="15">
        <f>Data!F249-Data!F248</f>
        <v>2.5199999999999889E-2</v>
      </c>
      <c r="G248" s="15">
        <f>Data!G249-Data!G248</f>
        <v>-2.8107319850492196E-3</v>
      </c>
      <c r="H248" s="15">
        <f>Data!H249-Data!H248</f>
        <v>-1.9252292256843884E-4</v>
      </c>
      <c r="I248" s="15">
        <f>Data!I249-Data!I248</f>
        <v>-3.3000000000000806E-3</v>
      </c>
      <c r="J248" s="15">
        <f>Data!J249-Data!J248</f>
        <v>-4.6499999999999986E-2</v>
      </c>
    </row>
    <row r="249" spans="1:10" x14ac:dyDescent="0.25">
      <c r="A249" s="11">
        <v>41270</v>
      </c>
      <c r="B249" s="15">
        <f>Data!B250-Data!B249</f>
        <v>-6.1899999999999622E-2</v>
      </c>
      <c r="C249" s="15">
        <f>Data!C250-Data!C249</f>
        <v>7.0000000000014495E-4</v>
      </c>
      <c r="D249" s="15">
        <f>Data!D250-Data!D249</f>
        <v>7.9999999999998295E-2</v>
      </c>
      <c r="E249" s="15">
        <f>Data!E250-Data!E249</f>
        <v>0.43999999999999773</v>
      </c>
      <c r="F249" s="15">
        <f>Data!F250-Data!F249</f>
        <v>2.4999999999995026E-3</v>
      </c>
      <c r="G249" s="15">
        <f>Data!G250-Data!G249</f>
        <v>0</v>
      </c>
      <c r="H249" s="15">
        <f>Data!H250-Data!H249</f>
        <v>4.6225583280956606E-4</v>
      </c>
      <c r="I249" s="15">
        <f>Data!I250-Data!I249</f>
        <v>1.0000000000000009E-3</v>
      </c>
      <c r="J249" s="15">
        <f>Data!J250-Data!J249</f>
        <v>-9.9999999999766942E-5</v>
      </c>
    </row>
    <row r="250" spans="1:10" x14ac:dyDescent="0.25">
      <c r="A250" s="11">
        <v>41271</v>
      </c>
      <c r="B250" s="15">
        <f>Data!B251-Data!B250</f>
        <v>-2.6099999999999568E-2</v>
      </c>
      <c r="C250" s="15">
        <f>Data!C251-Data!C250</f>
        <v>-4.3000000000006366E-3</v>
      </c>
      <c r="D250" s="15">
        <f>Data!D251-Data!D250</f>
        <v>-0.1699999999999946</v>
      </c>
      <c r="E250" s="15">
        <f>Data!E251-Data!E250</f>
        <v>6.0000000000002274E-2</v>
      </c>
      <c r="F250" s="15">
        <f>Data!F251-Data!F250</f>
        <v>-2.4499999999999744E-2</v>
      </c>
      <c r="G250" s="15">
        <f>Data!G251-Data!G250</f>
        <v>4.5747181859223662E-4</v>
      </c>
      <c r="H250" s="15">
        <f>Data!H251-Data!H250</f>
        <v>-1.9598451402615957E-3</v>
      </c>
      <c r="I250" s="15">
        <f>Data!I251-Data!I250</f>
        <v>-7.9999999999991189E-4</v>
      </c>
      <c r="J250" s="15">
        <f>Data!J251-Data!J250</f>
        <v>7.9999999999991189E-4</v>
      </c>
    </row>
    <row r="251" spans="1:10" x14ac:dyDescent="0.25">
      <c r="A251" s="11">
        <v>41274</v>
      </c>
      <c r="B251" s="15">
        <f>Data!B252-Data!B251</f>
        <v>7.5000000000002842E-3</v>
      </c>
      <c r="C251" s="15">
        <f>Data!C252-Data!C251</f>
        <v>-1.3999999999994017E-3</v>
      </c>
      <c r="D251" s="15">
        <f>Data!D252-Data!D251</f>
        <v>8.9999999999996305E-2</v>
      </c>
      <c r="E251" s="15">
        <f>Data!E252-Data!E251</f>
        <v>0.51999999999999602</v>
      </c>
      <c r="F251" s="15">
        <f>Data!F252-Data!F251</f>
        <v>-2.4499999999999744E-2</v>
      </c>
      <c r="G251" s="15">
        <f>Data!G252-Data!G251</f>
        <v>1.9504480638131705E-3</v>
      </c>
      <c r="H251" s="15">
        <f>Data!H252-Data!H251</f>
        <v>-3.9962681097645003E-3</v>
      </c>
      <c r="I251" s="15">
        <f>Data!I252-Data!I251</f>
        <v>2.4999999999999467E-3</v>
      </c>
      <c r="J251" s="15">
        <f>Data!J252-Data!J251</f>
        <v>-2.5000000000003908E-3</v>
      </c>
    </row>
    <row r="252" spans="1:10" x14ac:dyDescent="0.25">
      <c r="A252" s="11">
        <v>41276</v>
      </c>
      <c r="B252" s="15">
        <f>Data!B253-Data!B252</f>
        <v>8.1999999999986528E-3</v>
      </c>
      <c r="C252" s="15">
        <f>Data!C253-Data!C252</f>
        <v>0</v>
      </c>
      <c r="D252" s="15">
        <f>Data!D253-Data!D252</f>
        <v>-0.63000000000000256</v>
      </c>
      <c r="E252" s="15">
        <f>Data!E253-Data!E252</f>
        <v>0.45999999999999375</v>
      </c>
      <c r="F252" s="15">
        <f>Data!F253-Data!F252</f>
        <v>-0.20350000000000001</v>
      </c>
      <c r="G252" s="15">
        <f>Data!G253-Data!G252</f>
        <v>-5.1727327782902233E-4</v>
      </c>
      <c r="H252" s="15">
        <f>Data!H253-Data!H252</f>
        <v>2.6481166348601981E-4</v>
      </c>
      <c r="I252" s="15">
        <f>Data!I253-Data!I252</f>
        <v>1.0999999999999899E-3</v>
      </c>
      <c r="J252" s="15">
        <f>Data!J253-Data!J252</f>
        <v>-2.2299999999999542E-2</v>
      </c>
    </row>
    <row r="253" spans="1:10" x14ac:dyDescent="0.25">
      <c r="A253" s="11">
        <v>41277</v>
      </c>
      <c r="B253" s="15">
        <f>Data!B254-Data!B253</f>
        <v>5.9300000000000352E-2</v>
      </c>
      <c r="C253" s="15">
        <f>Data!C254-Data!C253</f>
        <v>0</v>
      </c>
      <c r="D253" s="15">
        <f>Data!D254-Data!D253</f>
        <v>0.23000000000000398</v>
      </c>
      <c r="E253" s="15">
        <f>Data!E254-Data!E253</f>
        <v>-0.17999999999999261</v>
      </c>
      <c r="F253" s="15">
        <f>Data!F254-Data!F253</f>
        <v>-1.4799999999999258E-2</v>
      </c>
      <c r="G253" s="15">
        <f>Data!G254-Data!G253</f>
        <v>4.9136796552561313E-3</v>
      </c>
      <c r="H253" s="15">
        <f>Data!H254-Data!H253</f>
        <v>3.9613840474035378E-3</v>
      </c>
      <c r="I253" s="15">
        <f>Data!I254-Data!I253</f>
        <v>5.6000000000000494E-3</v>
      </c>
      <c r="J253" s="15">
        <f>Data!J254-Data!J253</f>
        <v>2.0900000000000141E-2</v>
      </c>
    </row>
    <row r="254" spans="1:10" x14ac:dyDescent="0.25">
      <c r="A254" s="11">
        <v>41278</v>
      </c>
      <c r="B254" s="15">
        <f>Data!B255-Data!B254</f>
        <v>4.1000000000000369E-2</v>
      </c>
      <c r="C254" s="15">
        <f>Data!C255-Data!C254</f>
        <v>1.9999999999953388E-4</v>
      </c>
      <c r="D254" s="15">
        <f>Data!D255-Data!D254</f>
        <v>0.46999999999999886</v>
      </c>
      <c r="E254" s="15">
        <f>Data!E255-Data!E254</f>
        <v>1.2199999999999989</v>
      </c>
      <c r="F254" s="15">
        <f>Data!F255-Data!F254</f>
        <v>6.0999999999999943E-3</v>
      </c>
      <c r="G254" s="15">
        <f>Data!G255-Data!G254</f>
        <v>3.6832160579801654E-3</v>
      </c>
      <c r="H254" s="15">
        <f>Data!H255-Data!H254</f>
        <v>4.4401983964043046E-3</v>
      </c>
      <c r="I254" s="15">
        <f>Data!I255-Data!I254</f>
        <v>4.0000000000000036E-3</v>
      </c>
      <c r="J254" s="15">
        <f>Data!J255-Data!J254</f>
        <v>4.5799999999999841E-2</v>
      </c>
    </row>
    <row r="255" spans="1:10" x14ac:dyDescent="0.25">
      <c r="A255" s="11">
        <v>41281</v>
      </c>
      <c r="B255" s="15">
        <f>Data!B256-Data!B255</f>
        <v>-1.7899999999999139E-2</v>
      </c>
      <c r="C255" s="15">
        <f>Data!C256-Data!C255</f>
        <v>-8.9999999999967883E-4</v>
      </c>
      <c r="D255" s="15">
        <f>Data!D256-Data!D255</f>
        <v>0.27000000000000313</v>
      </c>
      <c r="E255" s="15">
        <f>Data!E256-Data!E255</f>
        <v>-0.45999999999999375</v>
      </c>
      <c r="F255" s="15">
        <f>Data!F256-Data!F255</f>
        <v>2.1499999999999631E-2</v>
      </c>
      <c r="G255" s="15">
        <f>Data!G256-Data!G255</f>
        <v>-3.0426678045776256E-3</v>
      </c>
      <c r="H255" s="15">
        <f>Data!H256-Data!H255</f>
        <v>-1.7063596956600202E-3</v>
      </c>
      <c r="I255" s="15">
        <f>Data!I256-Data!I255</f>
        <v>-3.5000000000000586E-3</v>
      </c>
      <c r="J255" s="15">
        <f>Data!J256-Data!J255</f>
        <v>-4.3700000000000294E-2</v>
      </c>
    </row>
    <row r="256" spans="1:10" x14ac:dyDescent="0.25">
      <c r="A256" s="11">
        <v>41282</v>
      </c>
      <c r="B256" s="15">
        <f>Data!B257-Data!B256</f>
        <v>1.5899999999998471E-2</v>
      </c>
      <c r="C256" s="15">
        <f>Data!C257-Data!C256</f>
        <v>-5.9000000000004604E-3</v>
      </c>
      <c r="D256" s="15">
        <f>Data!D257-Data!D256</f>
        <v>-0.17999999999999972</v>
      </c>
      <c r="E256" s="15">
        <f>Data!E257-Data!E256</f>
        <v>-0.37000000000000455</v>
      </c>
      <c r="F256" s="15">
        <f>Data!F257-Data!F256</f>
        <v>1.6299999999999315E-2</v>
      </c>
      <c r="G256" s="15">
        <f>Data!G257-Data!G256</f>
        <v>1.81098321830786E-3</v>
      </c>
      <c r="H256" s="15">
        <f>Data!H257-Data!H256</f>
        <v>1.5508492450465594E-3</v>
      </c>
      <c r="I256" s="15">
        <f>Data!I257-Data!I256</f>
        <v>2.3000000000000798E-3</v>
      </c>
      <c r="J256" s="15">
        <f>Data!J257-Data!J256</f>
        <v>4.0900000000000603E-2</v>
      </c>
    </row>
    <row r="257" spans="1:10" x14ac:dyDescent="0.25">
      <c r="A257" s="11">
        <v>41283</v>
      </c>
      <c r="B257" s="15">
        <f>Data!B258-Data!B257</f>
        <v>-1.0899999999999466E-2</v>
      </c>
      <c r="C257" s="15">
        <f>Data!C258-Data!C257</f>
        <v>2.5000000000003908E-3</v>
      </c>
      <c r="D257" s="15">
        <f>Data!D258-Data!D257</f>
        <v>-0.23000000000000398</v>
      </c>
      <c r="E257" s="15">
        <f>Data!E258-Data!E257</f>
        <v>0.59000000000000341</v>
      </c>
      <c r="F257" s="15">
        <f>Data!F258-Data!F257</f>
        <v>-4.3099999999999028E-2</v>
      </c>
      <c r="G257" s="15">
        <f>Data!G258-Data!G257</f>
        <v>-5.8512619510275865E-4</v>
      </c>
      <c r="H257" s="15">
        <f>Data!H258-Data!H257</f>
        <v>6.225076350562242E-4</v>
      </c>
      <c r="I257" s="15">
        <f>Data!I258-Data!I257</f>
        <v>-6.0000000000004494E-4</v>
      </c>
      <c r="J257" s="15">
        <f>Data!J258-Data!J257</f>
        <v>7.799999999999585E-3</v>
      </c>
    </row>
    <row r="258" spans="1:10" x14ac:dyDescent="0.25">
      <c r="A258" s="11">
        <v>41284</v>
      </c>
      <c r="B258" s="15">
        <f>Data!B259-Data!B258</f>
        <v>4.4999999999999929E-2</v>
      </c>
      <c r="C258" s="15">
        <f>Data!C259-Data!C258</f>
        <v>-3.0000000000001137E-3</v>
      </c>
      <c r="D258" s="15">
        <f>Data!D259-Data!D258</f>
        <v>-0.29999999999999716</v>
      </c>
      <c r="E258" s="15">
        <f>Data!E259-Data!E258</f>
        <v>0.25999999999999091</v>
      </c>
      <c r="F258" s="15">
        <f>Data!F259-Data!F258</f>
        <v>-0.10079999999999956</v>
      </c>
      <c r="G258" s="15">
        <f>Data!G259-Data!G258</f>
        <v>-8.2132597178479205E-3</v>
      </c>
      <c r="H258" s="15">
        <f>Data!H259-Data!H258</f>
        <v>-3.9088653840944065E-3</v>
      </c>
      <c r="I258" s="15">
        <f>Data!I259-Data!I258</f>
        <v>-8.1999999999999851E-3</v>
      </c>
      <c r="J258" s="15">
        <f>Data!J259-Data!J258</f>
        <v>-5.0200000000000244E-2</v>
      </c>
    </row>
    <row r="259" spans="1:10" x14ac:dyDescent="0.25">
      <c r="A259" s="11">
        <v>41285</v>
      </c>
      <c r="B259" s="15">
        <f>Data!B260-Data!B259</f>
        <v>0.11129999999999995</v>
      </c>
      <c r="C259" s="15">
        <f>Data!C260-Data!C259</f>
        <v>-7.3999999999996291E-3</v>
      </c>
      <c r="D259" s="15">
        <f>Data!D260-Data!D259</f>
        <v>0.32000000000000028</v>
      </c>
      <c r="E259" s="15">
        <f>Data!E260-Data!E259</f>
        <v>1.0600000000000023</v>
      </c>
      <c r="F259" s="15">
        <f>Data!F260-Data!F259</f>
        <v>1.3899999999999579E-2</v>
      </c>
      <c r="G259" s="15">
        <f>Data!G260-Data!G259</f>
        <v>-7.5342727268503662E-3</v>
      </c>
      <c r="H259" s="15">
        <f>Data!H260-Data!H259</f>
        <v>-1.1535622000735657E-4</v>
      </c>
      <c r="I259" s="15">
        <f>Data!I260-Data!I259</f>
        <v>-4.1999999999999815E-3</v>
      </c>
      <c r="J259" s="15">
        <f>Data!J260-Data!J259</f>
        <v>-4.0599999999999525E-2</v>
      </c>
    </row>
    <row r="260" spans="1:10" x14ac:dyDescent="0.25">
      <c r="A260" s="11">
        <v>41288</v>
      </c>
      <c r="B260" s="15">
        <f>Data!B261-Data!B260</f>
        <v>-2.4699999999999278E-2</v>
      </c>
      <c r="C260" s="15">
        <f>Data!C261-Data!C260</f>
        <v>3.4000000000000696E-3</v>
      </c>
      <c r="D260" s="15">
        <f>Data!D261-Data!D260</f>
        <v>-0.31000000000000227</v>
      </c>
      <c r="E260" s="15">
        <f>Data!E261-Data!E260</f>
        <v>0.12000000000000455</v>
      </c>
      <c r="F260" s="15">
        <f>Data!F261-Data!F260</f>
        <v>-2.2300000000001319E-2</v>
      </c>
      <c r="G260" s="15">
        <f>Data!G261-Data!G260</f>
        <v>-8.9627691443250335E-4</v>
      </c>
      <c r="H260" s="15">
        <f>Data!H261-Data!H260</f>
        <v>1.9669107302061617E-3</v>
      </c>
      <c r="I260" s="15">
        <f>Data!I261-Data!I260</f>
        <v>5.3999999999999604E-3</v>
      </c>
      <c r="J260" s="15">
        <f>Data!J261-Data!J260</f>
        <v>-2.0700000000000607E-2</v>
      </c>
    </row>
    <row r="261" spans="1:10" x14ac:dyDescent="0.25">
      <c r="A261" s="11">
        <v>41289</v>
      </c>
      <c r="B261" s="15">
        <f>Data!B262-Data!B261</f>
        <v>9.3299999999999272E-2</v>
      </c>
      <c r="C261" s="15">
        <f>Data!C262-Data!C261</f>
        <v>-5.6000000000002714E-3</v>
      </c>
      <c r="D261" s="15">
        <f>Data!D262-Data!D261</f>
        <v>7.9999999999998295E-2</v>
      </c>
      <c r="E261" s="15">
        <f>Data!E262-Data!E261</f>
        <v>-0.68999999999999773</v>
      </c>
      <c r="F261" s="15">
        <f>Data!F262-Data!F261</f>
        <v>1.0300000000000864E-2</v>
      </c>
      <c r="G261" s="15">
        <f>Data!G262-Data!G261</f>
        <v>1.5137142680878846E-3</v>
      </c>
      <c r="H261" s="15">
        <f>Data!H262-Data!H261</f>
        <v>-4.6392436566844442E-4</v>
      </c>
      <c r="I261" s="15">
        <f>Data!I262-Data!I261</f>
        <v>1.0099999999999998E-2</v>
      </c>
      <c r="J261" s="15">
        <f>Data!J262-Data!J261</f>
        <v>4.5800000000000729E-2</v>
      </c>
    </row>
    <row r="262" spans="1:10" x14ac:dyDescent="0.25">
      <c r="A262" s="11">
        <v>41290</v>
      </c>
      <c r="B262" s="15">
        <f>Data!B263-Data!B262</f>
        <v>-2.3400000000000531E-2</v>
      </c>
      <c r="C262" s="15">
        <f>Data!C263-Data!C262</f>
        <v>2.6000000000001577E-3</v>
      </c>
      <c r="D262" s="15">
        <f>Data!D263-Data!D262</f>
        <v>7.9999999999998295E-2</v>
      </c>
      <c r="E262" s="15">
        <f>Data!E263-Data!E262</f>
        <v>-1.0000000000005116E-2</v>
      </c>
      <c r="F262" s="15">
        <f>Data!F263-Data!F262</f>
        <v>-1.8000000000000682E-2</v>
      </c>
      <c r="G262" s="15">
        <f>Data!G263-Data!G262</f>
        <v>2.084327261688057E-3</v>
      </c>
      <c r="H262" s="15">
        <f>Data!H263-Data!H262</f>
        <v>3.1059662385118925E-3</v>
      </c>
      <c r="I262" s="15">
        <f>Data!I263-Data!I262</f>
        <v>3.8000000000000256E-3</v>
      </c>
      <c r="J262" s="15">
        <f>Data!J263-Data!J262</f>
        <v>9.9000000000000199E-3</v>
      </c>
    </row>
    <row r="263" spans="1:10" x14ac:dyDescent="0.25">
      <c r="A263" s="11">
        <v>41291</v>
      </c>
      <c r="B263" s="15">
        <f>Data!B264-Data!B263</f>
        <v>2.4900000000000588E-2</v>
      </c>
      <c r="C263" s="15">
        <f>Data!C264-Data!C263</f>
        <v>-2.0000000000042206E-4</v>
      </c>
      <c r="D263" s="15">
        <f>Data!D264-Data!D263</f>
        <v>-0.30999999999999517</v>
      </c>
      <c r="E263" s="15">
        <f>Data!E264-Data!E263</f>
        <v>0.76999999999999602</v>
      </c>
      <c r="F263" s="15">
        <f>Data!F264-Data!F263</f>
        <v>-4.3400000000000105E-2</v>
      </c>
      <c r="G263" s="15">
        <f>Data!G264-Data!G263</f>
        <v>-2.8699801093495791E-3</v>
      </c>
      <c r="H263" s="15">
        <f>Data!H264-Data!H263</f>
        <v>7.0312522247328868E-4</v>
      </c>
      <c r="I263" s="15">
        <f>Data!I264-Data!I263</f>
        <v>1.8000000000000238E-3</v>
      </c>
      <c r="J263" s="15">
        <f>Data!J264-Data!J263</f>
        <v>-9.400000000000297E-3</v>
      </c>
    </row>
    <row r="264" spans="1:10" x14ac:dyDescent="0.25">
      <c r="A264" s="11">
        <v>41292</v>
      </c>
      <c r="B264" s="15">
        <f>Data!B265-Data!B264</f>
        <v>7.9000000000000625E-2</v>
      </c>
      <c r="C264" s="15">
        <f>Data!C265-Data!C264</f>
        <v>-5.9999999999948983E-4</v>
      </c>
      <c r="D264" s="15">
        <f>Data!D265-Data!D264</f>
        <v>-0.53000000000000114</v>
      </c>
      <c r="E264" s="15">
        <f>Data!E265-Data!E264</f>
        <v>0.49000000000000909</v>
      </c>
      <c r="F264" s="15">
        <f>Data!F265-Data!F264</f>
        <v>7.1100000000001273E-2</v>
      </c>
      <c r="G264" s="15">
        <f>Data!G265-Data!G264</f>
        <v>2.9829767482927316E-3</v>
      </c>
      <c r="H264" s="15">
        <f>Data!H265-Data!H264</f>
        <v>4.5298218973292004E-3</v>
      </c>
      <c r="I264" s="15">
        <f>Data!I265-Data!I264</f>
        <v>1.4999999999999458E-3</v>
      </c>
      <c r="J264" s="15">
        <f>Data!J265-Data!J264</f>
        <v>4.129999999999967E-2</v>
      </c>
    </row>
    <row r="265" spans="1:10" x14ac:dyDescent="0.25">
      <c r="A265" s="11">
        <v>41296</v>
      </c>
      <c r="B265" s="15">
        <f>Data!B266-Data!B265</f>
        <v>-3.0499999999999972E-2</v>
      </c>
      <c r="C265" s="15">
        <f>Data!C266-Data!C265</f>
        <v>4.3999999999995154E-3</v>
      </c>
      <c r="D265" s="15">
        <f>Data!D266-Data!D265</f>
        <v>-0.10000000000000142</v>
      </c>
      <c r="E265" s="15">
        <f>Data!E266-Data!E265</f>
        <v>-1.2800000000000011</v>
      </c>
      <c r="F265" s="15">
        <f>Data!F266-Data!F265</f>
        <v>1.7799999999999372E-2</v>
      </c>
      <c r="G265" s="15">
        <f>Data!G266-Data!G265</f>
        <v>-5.6502566188276759E-5</v>
      </c>
      <c r="H265" s="15">
        <f>Data!H266-Data!H265</f>
        <v>5.5594137887249317E-4</v>
      </c>
      <c r="I265" s="15">
        <f>Data!I266-Data!I265</f>
        <v>-6.8000000000000282E-3</v>
      </c>
      <c r="J265" s="15">
        <f>Data!J266-Data!J265</f>
        <v>-1.980000000000004E-2</v>
      </c>
    </row>
    <row r="266" spans="1:10" x14ac:dyDescent="0.25">
      <c r="A266" s="11">
        <v>41297</v>
      </c>
      <c r="B266" s="15">
        <f>Data!B267-Data!B266</f>
        <v>0.1700999999999997</v>
      </c>
      <c r="C266" s="15">
        <f>Data!C267-Data!C266</f>
        <v>-1.7999999999993577E-3</v>
      </c>
      <c r="D266" s="15">
        <f>Data!D267-Data!D266</f>
        <v>-6.0000000000002274E-2</v>
      </c>
      <c r="E266" s="15">
        <f>Data!E267-Data!E266</f>
        <v>-0.18000000000000682</v>
      </c>
      <c r="F266" s="15">
        <f>Data!F267-Data!F266</f>
        <v>-1.5900000000000247E-2</v>
      </c>
      <c r="G266" s="15">
        <f>Data!G267-Data!G266</f>
        <v>-2.2592534956522581E-4</v>
      </c>
      <c r="H266" s="15">
        <f>Data!H267-Data!H266</f>
        <v>5.5692360745707159E-4</v>
      </c>
      <c r="I266" s="15">
        <f>Data!I267-Data!I266</f>
        <v>1.7000000000000348E-3</v>
      </c>
      <c r="J266" s="15">
        <f>Data!J267-Data!J266</f>
        <v>1.8500000000000405E-2</v>
      </c>
    </row>
    <row r="267" spans="1:10" x14ac:dyDescent="0.25">
      <c r="A267" s="11">
        <v>41298</v>
      </c>
      <c r="B267" s="15">
        <f>Data!B268-Data!B267</f>
        <v>1.4000000000002899E-3</v>
      </c>
      <c r="C267" s="15">
        <f>Data!C268-Data!C267</f>
        <v>9.9999999999766942E-5</v>
      </c>
      <c r="D267" s="15">
        <f>Data!D268-Data!D267</f>
        <v>1.0000000000005116E-2</v>
      </c>
      <c r="E267" s="15">
        <f>Data!E268-Data!E267</f>
        <v>1.6000000000000085</v>
      </c>
      <c r="F267" s="15">
        <f>Data!F268-Data!F267</f>
        <v>-3.7900000000000489E-2</v>
      </c>
      <c r="G267" s="15">
        <f>Data!G268-Data!G267</f>
        <v>-3.9318238814309847E-3</v>
      </c>
      <c r="H267" s="15">
        <f>Data!H268-Data!H267</f>
        <v>2.3578866544862187E-3</v>
      </c>
      <c r="I267" s="15">
        <f>Data!I268-Data!I267</f>
        <v>-7.0000000000003393E-4</v>
      </c>
      <c r="J267" s="15">
        <f>Data!J268-Data!J267</f>
        <v>-4.210000000000047E-2</v>
      </c>
    </row>
    <row r="268" spans="1:10" x14ac:dyDescent="0.25">
      <c r="A268" s="11">
        <v>41299</v>
      </c>
      <c r="B268" s="15">
        <f>Data!B269-Data!B268</f>
        <v>-6.9399999999999906E-2</v>
      </c>
      <c r="C268" s="15">
        <f>Data!C269-Data!C268</f>
        <v>2.3999999999997357E-3</v>
      </c>
      <c r="D268" s="15">
        <f>Data!D269-Data!D268</f>
        <v>0.10999999999999943</v>
      </c>
      <c r="E268" s="15">
        <f>Data!E269-Data!E268</f>
        <v>1</v>
      </c>
      <c r="F268" s="15">
        <f>Data!F269-Data!F268</f>
        <v>7.8400000000000247E-2</v>
      </c>
      <c r="G268" s="15">
        <f>Data!G269-Data!G268</f>
        <v>-4.332987464644944E-3</v>
      </c>
      <c r="H268" s="15">
        <f>Data!H269-Data!H268</f>
        <v>-4.0088127976667387E-4</v>
      </c>
      <c r="I268" s="15">
        <f>Data!I269-Data!I268</f>
        <v>-3.5999999999999366E-3</v>
      </c>
      <c r="J268" s="15">
        <f>Data!J269-Data!J268</f>
        <v>-2.9299999999999216E-2</v>
      </c>
    </row>
    <row r="269" spans="1:10" x14ac:dyDescent="0.25">
      <c r="A269" s="11">
        <v>41302</v>
      </c>
      <c r="B269" s="15">
        <f>Data!B270-Data!B269</f>
        <v>0.16999999999999993</v>
      </c>
      <c r="C269" s="15">
        <f>Data!C270-Data!C269</f>
        <v>3.7000000000002586E-3</v>
      </c>
      <c r="D269" s="15">
        <f>Data!D270-Data!D269</f>
        <v>0.18999999999999773</v>
      </c>
      <c r="E269" s="15">
        <f>Data!E270-Data!E269</f>
        <v>-0.31000000000000227</v>
      </c>
      <c r="F269" s="15">
        <f>Data!F270-Data!F269</f>
        <v>7.3100000000000165E-2</v>
      </c>
      <c r="G269" s="15">
        <f>Data!G270-Data!G269</f>
        <v>-1.6565039779525836E-4</v>
      </c>
      <c r="H269" s="15">
        <f>Data!H270-Data!H269</f>
        <v>4.5597038216540486E-3</v>
      </c>
      <c r="I269" s="15">
        <f>Data!I270-Data!I269</f>
        <v>2.0000000000000018E-3</v>
      </c>
      <c r="J269" s="15">
        <f>Data!J270-Data!J269</f>
        <v>-4.350000000000076E-2</v>
      </c>
    </row>
    <row r="270" spans="1:10" x14ac:dyDescent="0.25">
      <c r="A270" s="11">
        <v>41303</v>
      </c>
      <c r="B270" s="15">
        <f>Data!B271-Data!B270</f>
        <v>-0.10110000000000063</v>
      </c>
      <c r="C270" s="15">
        <f>Data!C271-Data!C270</f>
        <v>1.9000000000000128E-3</v>
      </c>
      <c r="D270" s="15">
        <f>Data!D271-Data!D270</f>
        <v>-0.32999999999999829</v>
      </c>
      <c r="E270" s="15">
        <f>Data!E271-Data!E270</f>
        <v>-7.9999999999998295E-2</v>
      </c>
      <c r="F270" s="15">
        <f>Data!F271-Data!F270</f>
        <v>-8.2200000000000273E-2</v>
      </c>
      <c r="G270" s="15">
        <f>Data!G271-Data!G270</f>
        <v>-1.3775534910080989E-3</v>
      </c>
      <c r="H270" s="15">
        <f>Data!H271-Data!H270</f>
        <v>-2.6308313865113231E-3</v>
      </c>
      <c r="I270" s="15">
        <f>Data!I271-Data!I270</f>
        <v>-5.6000000000000494E-3</v>
      </c>
      <c r="J270" s="15">
        <f>Data!J271-Data!J270</f>
        <v>-3.7799999999999834E-2</v>
      </c>
    </row>
    <row r="271" spans="1:10" x14ac:dyDescent="0.25">
      <c r="A271" s="11">
        <v>41304</v>
      </c>
      <c r="B271" s="15">
        <f>Data!B272-Data!B271</f>
        <v>2.260000000000062E-2</v>
      </c>
      <c r="C271" s="15">
        <f>Data!C272-Data!C271</f>
        <v>-5.5000000000005045E-3</v>
      </c>
      <c r="D271" s="15">
        <f>Data!D272-Data!D271</f>
        <v>-0.42999999999999972</v>
      </c>
      <c r="E271" s="15">
        <f>Data!E272-Data!E271</f>
        <v>0.39999999999999147</v>
      </c>
      <c r="F271" s="15">
        <f>Data!F272-Data!F271</f>
        <v>5.9000000000001052E-2</v>
      </c>
      <c r="G271" s="15">
        <f>Data!G272-Data!G271</f>
        <v>-4.3740471684999838E-3</v>
      </c>
      <c r="H271" s="15">
        <f>Data!H272-Data!H271</f>
        <v>-1.6884045876316423E-3</v>
      </c>
      <c r="I271" s="15">
        <f>Data!I272-Data!I271</f>
        <v>-9.199999999999986E-3</v>
      </c>
      <c r="J271" s="15">
        <f>Data!J272-Data!J271</f>
        <v>-3.1299999999999883E-2</v>
      </c>
    </row>
    <row r="272" spans="1:10" x14ac:dyDescent="0.25">
      <c r="A272" s="11">
        <v>41305</v>
      </c>
      <c r="B272" s="15">
        <f>Data!B273-Data!B272</f>
        <v>-9.6600000000000463E-2</v>
      </c>
      <c r="C272" s="15">
        <f>Data!C273-Data!C272</f>
        <v>-1.7999999999993577E-3</v>
      </c>
      <c r="D272" s="15">
        <f>Data!D273-Data!D272</f>
        <v>0.10999999999999943</v>
      </c>
      <c r="E272" s="15">
        <f>Data!E273-Data!E272</f>
        <v>0.23000000000000398</v>
      </c>
      <c r="F272" s="15">
        <f>Data!F273-Data!F272</f>
        <v>-1.4699999999999491E-2</v>
      </c>
      <c r="G272" s="15">
        <f>Data!G273-Data!G272</f>
        <v>-1.0854617936552069E-3</v>
      </c>
      <c r="H272" s="15">
        <f>Data!H273-Data!H272</f>
        <v>-2.5158357082289973E-3</v>
      </c>
      <c r="I272" s="15">
        <f>Data!I273-Data!I272</f>
        <v>-3.0999999999999917E-3</v>
      </c>
      <c r="J272" s="15">
        <f>Data!J273-Data!J272</f>
        <v>5.7000000000000384E-3</v>
      </c>
    </row>
    <row r="273" spans="1:10" x14ac:dyDescent="0.25">
      <c r="A273" s="11">
        <v>41306</v>
      </c>
      <c r="B273" s="15">
        <f>Data!B274-Data!B273</f>
        <v>-0.11350000000000016</v>
      </c>
      <c r="C273" s="15">
        <f>Data!C274-Data!C273</f>
        <v>7.899999999999352E-3</v>
      </c>
      <c r="D273" s="15">
        <f>Data!D274-Data!D273</f>
        <v>-0.16000000000000369</v>
      </c>
      <c r="E273" s="15">
        <f>Data!E274-Data!E273</f>
        <v>1.2600000000000051</v>
      </c>
      <c r="F273" s="15">
        <f>Data!F274-Data!F273</f>
        <v>-9.8800000000000665E-2</v>
      </c>
      <c r="G273" s="15">
        <f>Data!G274-Data!G273</f>
        <v>-5.8066973673208677E-3</v>
      </c>
      <c r="H273" s="15">
        <f>Data!H274-Data!H273</f>
        <v>4.4865168631503805E-3</v>
      </c>
      <c r="I273" s="15">
        <f>Data!I274-Data!I273</f>
        <v>-6.2999999999999723E-3</v>
      </c>
      <c r="J273" s="15">
        <f>Data!J274-Data!J273</f>
        <v>-6.2899999999999956E-2</v>
      </c>
    </row>
    <row r="274" spans="1:10" x14ac:dyDescent="0.25">
      <c r="A274" s="11">
        <v>41309</v>
      </c>
      <c r="B274" s="15">
        <f>Data!B275-Data!B274</f>
        <v>8.9500000000001023E-2</v>
      </c>
      <c r="C274" s="15">
        <f>Data!C275-Data!C274</f>
        <v>6.0999999999999943E-3</v>
      </c>
      <c r="D274" s="15">
        <f>Data!D275-Data!D274</f>
        <v>8.00000000000054E-2</v>
      </c>
      <c r="E274" s="15">
        <f>Data!E275-Data!E274</f>
        <v>2.9999999999986926E-2</v>
      </c>
      <c r="F274" s="15">
        <f>Data!F275-Data!F274</f>
        <v>7.4400000000000688E-2</v>
      </c>
      <c r="G274" s="15">
        <f>Data!G275-Data!G274</f>
        <v>8.908725218437108E-3</v>
      </c>
      <c r="H274" s="15">
        <f>Data!H275-Data!H274</f>
        <v>2.8252768706749087E-4</v>
      </c>
      <c r="I274" s="15">
        <f>Data!I275-Data!I274</f>
        <v>5.6999999999999273E-3</v>
      </c>
      <c r="J274" s="15">
        <f>Data!J275-Data!J274</f>
        <v>2.970000000000006E-2</v>
      </c>
    </row>
    <row r="275" spans="1:10" x14ac:dyDescent="0.25">
      <c r="A275" s="11">
        <v>41310</v>
      </c>
      <c r="B275" s="15">
        <f>Data!B276-Data!B275</f>
        <v>-8.1500000000000128E-2</v>
      </c>
      <c r="C275" s="15">
        <f>Data!C276-Data!C275</f>
        <v>-3.4000000000000696E-3</v>
      </c>
      <c r="D275" s="15">
        <f>Data!D276-Data!D275</f>
        <v>-0.25</v>
      </c>
      <c r="E275" s="15">
        <f>Data!E276-Data!E275</f>
        <v>0.77000000000001023</v>
      </c>
      <c r="F275" s="15">
        <f>Data!F276-Data!F275</f>
        <v>-8.4000000000001407E-2</v>
      </c>
      <c r="G275" s="15">
        <f>Data!G276-Data!G275</f>
        <v>-2.288231489788628E-3</v>
      </c>
      <c r="H275" s="15">
        <f>Data!H276-Data!H275</f>
        <v>3.4508584201133896E-3</v>
      </c>
      <c r="I275" s="15">
        <f>Data!I276-Data!I275</f>
        <v>-2.9999999999996696E-4</v>
      </c>
      <c r="J275" s="15">
        <f>Data!J276-Data!J275</f>
        <v>1.3499999999999623E-2</v>
      </c>
    </row>
    <row r="276" spans="1:10" x14ac:dyDescent="0.25">
      <c r="A276" s="11">
        <v>41311</v>
      </c>
      <c r="B276" s="15">
        <f>Data!B277-Data!B276</f>
        <v>5.4899999999999949E-2</v>
      </c>
      <c r="C276" s="15">
        <f>Data!C277-Data!C276</f>
        <v>2.2999999999999687E-3</v>
      </c>
      <c r="D276" s="15">
        <f>Data!D277-Data!D276</f>
        <v>7.9999999999998295E-2</v>
      </c>
      <c r="E276" s="15">
        <f>Data!E277-Data!E276</f>
        <v>0.21999999999999886</v>
      </c>
      <c r="F276" s="15">
        <f>Data!F277-Data!F276</f>
        <v>4.7100000000000364E-2</v>
      </c>
      <c r="G276" s="15">
        <f>Data!G277-Data!G276</f>
        <v>2.2335846671757142E-3</v>
      </c>
      <c r="H276" s="15">
        <f>Data!H277-Data!H276</f>
        <v>-1.2243295836478207E-4</v>
      </c>
      <c r="I276" s="15">
        <f>Data!I277-Data!I276</f>
        <v>1.6000000000000458E-3</v>
      </c>
      <c r="J276" s="15">
        <f>Data!J277-Data!J276</f>
        <v>2.2499999999999964E-2</v>
      </c>
    </row>
    <row r="277" spans="1:10" x14ac:dyDescent="0.25">
      <c r="A277" s="11">
        <v>41312</v>
      </c>
      <c r="B277" s="15">
        <f>Data!B278-Data!B277</f>
        <v>3.0699999999999505E-2</v>
      </c>
      <c r="C277" s="15">
        <f>Data!C278-Data!C277</f>
        <v>8.0000000000080007E-4</v>
      </c>
      <c r="D277" s="15">
        <f>Data!D278-Data!D277</f>
        <v>0.14999999999999858</v>
      </c>
      <c r="E277" s="15">
        <f>Data!E278-Data!E277</f>
        <v>-0.32000000000000739</v>
      </c>
      <c r="F277" s="15">
        <f>Data!F278-Data!F277</f>
        <v>6.4999999999999503E-2</v>
      </c>
      <c r="G277" s="15">
        <f>Data!G278-Data!G277</f>
        <v>8.0648860517772425E-3</v>
      </c>
      <c r="H277" s="15">
        <f>Data!H278-Data!H277</f>
        <v>-2.3173429622049824E-3</v>
      </c>
      <c r="I277" s="15">
        <f>Data!I278-Data!I277</f>
        <v>7.5999999999999401E-3</v>
      </c>
      <c r="J277" s="15">
        <f>Data!J278-Data!J277</f>
        <v>7.4300000000000033E-2</v>
      </c>
    </row>
    <row r="278" spans="1:10" x14ac:dyDescent="0.25">
      <c r="A278" s="11">
        <v>41313</v>
      </c>
      <c r="B278" s="15">
        <f>Data!B279-Data!B278</f>
        <v>-4.3300000000000338E-2</v>
      </c>
      <c r="C278" s="15">
        <f>Data!C279-Data!C278</f>
        <v>0</v>
      </c>
      <c r="D278" s="15">
        <f>Data!D279-Data!D278</f>
        <v>0.35999999999999943</v>
      </c>
      <c r="E278" s="15">
        <f>Data!E279-Data!E278</f>
        <v>-0.51999999999999602</v>
      </c>
      <c r="F278" s="15">
        <f>Data!F279-Data!F278</f>
        <v>-1.0999999999999233E-2</v>
      </c>
      <c r="G278" s="15">
        <f>Data!G279-Data!G278</f>
        <v>8.9453533507388716E-4</v>
      </c>
      <c r="H278" s="15">
        <f>Data!H279-Data!H278</f>
        <v>-4.1051304922782306E-3</v>
      </c>
      <c r="I278" s="15">
        <f>Data!I279-Data!I278</f>
        <v>7.0000000000003393E-4</v>
      </c>
      <c r="J278" s="15">
        <f>Data!J279-Data!J278</f>
        <v>1.3900000000000468E-2</v>
      </c>
    </row>
    <row r="279" spans="1:10" x14ac:dyDescent="0.25">
      <c r="A279" s="11">
        <v>41316</v>
      </c>
      <c r="B279" s="15">
        <f>Data!B280-Data!B279</f>
        <v>1.8299999999999983E-2</v>
      </c>
      <c r="C279" s="15">
        <f>Data!C280-Data!C279</f>
        <v>0</v>
      </c>
      <c r="D279" s="15">
        <f>Data!D280-Data!D279</f>
        <v>0.37000000000000455</v>
      </c>
      <c r="E279" s="15">
        <f>Data!E280-Data!E279</f>
        <v>0.71999999999999886</v>
      </c>
      <c r="F279" s="15">
        <f>Data!F280-Data!F279</f>
        <v>2.8499999999999304E-2</v>
      </c>
      <c r="G279" s="15">
        <f>Data!G280-Data!G279</f>
        <v>-2.6772040824416532E-3</v>
      </c>
      <c r="H279" s="15">
        <f>Data!H280-Data!H279</f>
        <v>5.8924724197580991E-3</v>
      </c>
      <c r="I279" s="15">
        <f>Data!I280-Data!I279</f>
        <v>2.9999999999996696E-4</v>
      </c>
      <c r="J279" s="15">
        <f>Data!J280-Data!J279</f>
        <v>-5.5200000000000138E-2</v>
      </c>
    </row>
    <row r="280" spans="1:10" x14ac:dyDescent="0.25">
      <c r="A280" s="11">
        <v>41317</v>
      </c>
      <c r="B280" s="15">
        <f>Data!B281-Data!B280</f>
        <v>-6.9999999999996732E-3</v>
      </c>
      <c r="C280" s="15">
        <f>Data!C281-Data!C280</f>
        <v>0</v>
      </c>
      <c r="D280" s="15">
        <f>Data!D281-Data!D280</f>
        <v>-0.20000000000000284</v>
      </c>
      <c r="E280" s="15">
        <f>Data!E281-Data!E280</f>
        <v>-0.29999999999999716</v>
      </c>
      <c r="F280" s="15">
        <f>Data!F281-Data!F280</f>
        <v>-2.2999999999999687E-2</v>
      </c>
      <c r="G280" s="15">
        <f>Data!G281-Data!G280</f>
        <v>-1.995362998099437E-3</v>
      </c>
      <c r="H280" s="15">
        <f>Data!H281-Data!H280</f>
        <v>5.7080680671794948E-4</v>
      </c>
      <c r="I280" s="15">
        <f>Data!I281-Data!I280</f>
        <v>-1.3999999999999568E-3</v>
      </c>
      <c r="J280" s="15">
        <f>Data!J281-Data!J280</f>
        <v>-3.3699999999999619E-2</v>
      </c>
    </row>
    <row r="281" spans="1:10" x14ac:dyDescent="0.25">
      <c r="A281" s="11">
        <v>41318</v>
      </c>
      <c r="B281" s="15">
        <f>Data!B282-Data!B281</f>
        <v>-4.4600000000000861E-2</v>
      </c>
      <c r="C281" s="15">
        <f>Data!C282-Data!C281</f>
        <v>0</v>
      </c>
      <c r="D281" s="15">
        <f>Data!D282-Data!D281</f>
        <v>3.9999999999999147E-2</v>
      </c>
      <c r="E281" s="15">
        <f>Data!E282-Data!E281</f>
        <v>0.25</v>
      </c>
      <c r="F281" s="15">
        <f>Data!F282-Data!F281</f>
        <v>-9.0000000000003411E-3</v>
      </c>
      <c r="G281" s="15">
        <f>Data!G282-Data!G281</f>
        <v>1.1057323375840422E-4</v>
      </c>
      <c r="H281" s="15">
        <f>Data!H282-Data!H281</f>
        <v>4.5206883466385461E-3</v>
      </c>
      <c r="I281" s="15">
        <f>Data!I282-Data!I281</f>
        <v>1.0000000000000009E-3</v>
      </c>
      <c r="J281" s="15">
        <f>Data!J282-Data!J281</f>
        <v>-6.7400000000000126E-2</v>
      </c>
    </row>
    <row r="282" spans="1:10" x14ac:dyDescent="0.25">
      <c r="A282" s="11">
        <v>41319</v>
      </c>
      <c r="B282" s="15">
        <f>Data!B283-Data!B282</f>
        <v>-5.3499999999999659E-2</v>
      </c>
      <c r="C282" s="15">
        <f>Data!C283-Data!C282</f>
        <v>0</v>
      </c>
      <c r="D282" s="15">
        <f>Data!D283-Data!D282</f>
        <v>0.14999999999999858</v>
      </c>
      <c r="E282" s="15">
        <f>Data!E283-Data!E282</f>
        <v>-0.29000000000000625</v>
      </c>
      <c r="F282" s="15">
        <f>Data!F283-Data!F282</f>
        <v>-2.7099999999999014E-2</v>
      </c>
      <c r="G282" s="15">
        <f>Data!G283-Data!G282</f>
        <v>6.3575048493262898E-3</v>
      </c>
      <c r="H282" s="15">
        <f>Data!H283-Data!H282</f>
        <v>1.743005551124055E-3</v>
      </c>
      <c r="I282" s="15">
        <f>Data!I283-Data!I282</f>
        <v>5.0000000000000044E-3</v>
      </c>
      <c r="J282" s="15">
        <f>Data!J283-Data!J282</f>
        <v>4.0999999999999481E-2</v>
      </c>
    </row>
    <row r="283" spans="1:10" x14ac:dyDescent="0.25">
      <c r="A283" s="11">
        <v>41320</v>
      </c>
      <c r="B283" s="15">
        <f>Data!B284-Data!B283</f>
        <v>5.0100000000000477E-2</v>
      </c>
      <c r="C283" s="15">
        <f>Data!C284-Data!C283</f>
        <v>0</v>
      </c>
      <c r="D283" s="15">
        <f>Data!D284-Data!D283</f>
        <v>0.34000000000000341</v>
      </c>
      <c r="E283" s="15">
        <f>Data!E284-Data!E283</f>
        <v>0.54000000000000625</v>
      </c>
      <c r="F283" s="15">
        <f>Data!F284-Data!F283</f>
        <v>-8.2000000000004292E-3</v>
      </c>
      <c r="G283" s="15">
        <f>Data!G284-Data!G283</f>
        <v>-1.571542437696305E-3</v>
      </c>
      <c r="H283" s="15">
        <f>Data!H284-Data!H283</f>
        <v>-6.6511463275642502E-4</v>
      </c>
      <c r="I283" s="15">
        <f>Data!I284-Data!I283</f>
        <v>-6.0000000000004494E-4</v>
      </c>
      <c r="J283" s="15">
        <f>Data!J284-Data!J283</f>
        <v>-1.0699999999999932E-2</v>
      </c>
    </row>
    <row r="284" spans="1:10" x14ac:dyDescent="0.25">
      <c r="A284" s="11">
        <v>41324</v>
      </c>
      <c r="B284" s="15">
        <f>Data!B285-Data!B284</f>
        <v>1.4900000000000801E-2</v>
      </c>
      <c r="C284" s="15">
        <f>Data!C285-Data!C284</f>
        <v>1.1499999999999844E-2</v>
      </c>
      <c r="D284" s="15">
        <f>Data!D285-Data!D284</f>
        <v>-2.0000000000003126E-2</v>
      </c>
      <c r="E284" s="15">
        <f>Data!E285-Data!E284</f>
        <v>-9.9999999999994316E-2</v>
      </c>
      <c r="F284" s="15">
        <f>Data!F285-Data!F284</f>
        <v>-2.0199999999999108E-2</v>
      </c>
      <c r="G284" s="15">
        <f>Data!G285-Data!G284</f>
        <v>-1.3976076780406466E-3</v>
      </c>
      <c r="H284" s="15">
        <f>Data!H285-Data!H284</f>
        <v>3.5912074147109729E-3</v>
      </c>
      <c r="I284" s="15">
        <f>Data!I285-Data!I284</f>
        <v>-5.9999999999993392E-4</v>
      </c>
      <c r="J284" s="15">
        <f>Data!J285-Data!J284</f>
        <v>-8.7000000000001521E-3</v>
      </c>
    </row>
    <row r="285" spans="1:10" x14ac:dyDescent="0.25">
      <c r="A285" s="11">
        <v>41325</v>
      </c>
      <c r="B285" s="15">
        <f>Data!B286-Data!B285</f>
        <v>2.0999999999999019E-2</v>
      </c>
      <c r="C285" s="15">
        <f>Data!C286-Data!C285</f>
        <v>-6.7000000000003723E-3</v>
      </c>
      <c r="D285" s="15">
        <f>Data!D286-Data!D285</f>
        <v>-7.9999999999998295E-2</v>
      </c>
      <c r="E285" s="15">
        <f>Data!E286-Data!E285</f>
        <v>-1.0000000000005116E-2</v>
      </c>
      <c r="F285" s="15">
        <f>Data!F286-Data!F285</f>
        <v>1.3999999999999346E-2</v>
      </c>
      <c r="G285" s="15">
        <f>Data!G286-Data!G285</f>
        <v>2.0703186528157058E-3</v>
      </c>
      <c r="H285" s="15">
        <f>Data!H286-Data!H285</f>
        <v>5.547908194671991E-3</v>
      </c>
      <c r="I285" s="15">
        <f>Data!I286-Data!I285</f>
        <v>2.0999999999999908E-3</v>
      </c>
      <c r="J285" s="15">
        <f>Data!J286-Data!J285</f>
        <v>4.0000000000004476E-3</v>
      </c>
    </row>
    <row r="286" spans="1:10" x14ac:dyDescent="0.25">
      <c r="A286" s="11">
        <v>41326</v>
      </c>
      <c r="B286" s="15">
        <f>Data!B287-Data!B286</f>
        <v>-6.0000000000002274E-3</v>
      </c>
      <c r="C286" s="15">
        <f>Data!C287-Data!C286</f>
        <v>3.2000000000005357E-3</v>
      </c>
      <c r="D286" s="15">
        <f>Data!D287-Data!D286</f>
        <v>0.28999999999999915</v>
      </c>
      <c r="E286" s="15">
        <f>Data!E287-Data!E286</f>
        <v>-0.57000000000000739</v>
      </c>
      <c r="F286" s="15">
        <f>Data!F287-Data!F286</f>
        <v>7.2200000000000486E-2</v>
      </c>
      <c r="G286" s="15">
        <f>Data!G287-Data!G286</f>
        <v>8.2825882974968401E-3</v>
      </c>
      <c r="H286" s="15">
        <f>Data!H287-Data!H286</f>
        <v>1.6271360876634056E-3</v>
      </c>
      <c r="I286" s="15">
        <f>Data!I287-Data!I286</f>
        <v>7.5999999999999401E-3</v>
      </c>
      <c r="J286" s="15">
        <f>Data!J287-Data!J286</f>
        <v>9.4599999999999795E-2</v>
      </c>
    </row>
    <row r="287" spans="1:10" x14ac:dyDescent="0.25">
      <c r="A287" s="11">
        <v>41327</v>
      </c>
      <c r="B287" s="15">
        <f>Data!B288-Data!B287</f>
        <v>-1.1899999999998911E-2</v>
      </c>
      <c r="C287" s="15">
        <f>Data!C288-Data!C287</f>
        <v>-5.7000000000000384E-3</v>
      </c>
      <c r="D287" s="15">
        <f>Data!D288-Data!D287</f>
        <v>-0.18999999999999773</v>
      </c>
      <c r="E287" s="15">
        <f>Data!E288-Data!E287</f>
        <v>0.39000000000000057</v>
      </c>
      <c r="F287" s="15">
        <f>Data!F288-Data!F287</f>
        <v>-6.3000000000013046E-3</v>
      </c>
      <c r="G287" s="15">
        <f>Data!G288-Data!G287</f>
        <v>2.1858694995413597E-3</v>
      </c>
      <c r="H287" s="15">
        <f>Data!H288-Data!H287</f>
        <v>3.0061971293660061E-4</v>
      </c>
      <c r="I287" s="15">
        <f>Data!I288-Data!I287</f>
        <v>-2.9999999999996696E-4</v>
      </c>
      <c r="J287" s="15">
        <f>Data!J288-Data!J287</f>
        <v>3.0199999999999783E-2</v>
      </c>
    </row>
    <row r="288" spans="1:10" x14ac:dyDescent="0.25">
      <c r="A288" s="11">
        <v>41330</v>
      </c>
      <c r="B288" s="15">
        <f>Data!B289-Data!B288</f>
        <v>-4.3000000000001037E-2</v>
      </c>
      <c r="C288" s="15">
        <f>Data!C289-Data!C288</f>
        <v>-9.0000000000056701E-4</v>
      </c>
      <c r="D288" s="15">
        <f>Data!D289-Data!D288</f>
        <v>-0.32000000000000028</v>
      </c>
      <c r="E288" s="15">
        <f>Data!E289-Data!E288</f>
        <v>0</v>
      </c>
      <c r="F288" s="15">
        <f>Data!F289-Data!F288</f>
        <v>-1.9299999999999429E-2</v>
      </c>
      <c r="G288" s="15">
        <f>Data!G289-Data!G288</f>
        <v>-3.4597576444383993E-4</v>
      </c>
      <c r="H288" s="15">
        <f>Data!H289-Data!H288</f>
        <v>6.2459696146069943E-3</v>
      </c>
      <c r="I288" s="15">
        <f>Data!I289-Data!I288</f>
        <v>0</v>
      </c>
      <c r="J288" s="15">
        <f>Data!J289-Data!J288</f>
        <v>-6.4999999999999503E-3</v>
      </c>
    </row>
    <row r="289" spans="1:10" x14ac:dyDescent="0.25">
      <c r="A289" s="11">
        <v>41331</v>
      </c>
      <c r="B289" s="15">
        <f>Data!B290-Data!B289</f>
        <v>2.2500000000000853E-2</v>
      </c>
      <c r="C289" s="15">
        <f>Data!C290-Data!C289</f>
        <v>-4.3999999999995154E-3</v>
      </c>
      <c r="D289" s="15">
        <f>Data!D290-Data!D289</f>
        <v>0.17999999999999972</v>
      </c>
      <c r="E289" s="15">
        <f>Data!E290-Data!E289</f>
        <v>-1.9699999999999989</v>
      </c>
      <c r="F289" s="15">
        <f>Data!F290-Data!F289</f>
        <v>0.15109999999999957</v>
      </c>
      <c r="G289" s="15">
        <f>Data!G290-Data!G289</f>
        <v>6.8625682540570665E-3</v>
      </c>
      <c r="H289" s="15">
        <f>Data!H290-Data!H289</f>
        <v>-5.6875604303285865E-4</v>
      </c>
      <c r="I289" s="15">
        <f>Data!I290-Data!I289</f>
        <v>1.1999999999999789E-3</v>
      </c>
      <c r="J289" s="15">
        <f>Data!J290-Data!J289</f>
        <v>4.4500000000000206E-2</v>
      </c>
    </row>
    <row r="290" spans="1:10" x14ac:dyDescent="0.25">
      <c r="A290" s="11">
        <v>41332</v>
      </c>
      <c r="B290" s="15">
        <f>Data!B291-Data!B290</f>
        <v>3.9999999999906777E-4</v>
      </c>
      <c r="C290" s="15">
        <f>Data!C291-Data!C290</f>
        <v>-2.2000000000002018E-3</v>
      </c>
      <c r="D290" s="15">
        <f>Data!D291-Data!D290</f>
        <v>-0.42000000000000171</v>
      </c>
      <c r="E290" s="15">
        <f>Data!E291-Data!E290</f>
        <v>0.5</v>
      </c>
      <c r="F290" s="15">
        <f>Data!F291-Data!F290</f>
        <v>-5.3399999999999892E-2</v>
      </c>
      <c r="G290" s="15">
        <f>Data!G291-Data!G290</f>
        <v>-2.9229575728734192E-3</v>
      </c>
      <c r="H290" s="15">
        <f>Data!H291-Data!H290</f>
        <v>-3.9318179087755034E-4</v>
      </c>
      <c r="I290" s="15">
        <f>Data!I291-Data!I290</f>
        <v>-1.5999999999999348E-3</v>
      </c>
      <c r="J290" s="15">
        <f>Data!J291-Data!J290</f>
        <v>-2.5000000000000355E-2</v>
      </c>
    </row>
    <row r="291" spans="1:10" x14ac:dyDescent="0.25">
      <c r="A291" s="11">
        <v>41333</v>
      </c>
      <c r="B291" s="15">
        <f>Data!B292-Data!B291</f>
        <v>0.1203000000000003</v>
      </c>
      <c r="C291" s="15">
        <f>Data!C292-Data!C291</f>
        <v>-5.7999999999998053E-3</v>
      </c>
      <c r="D291" s="15">
        <f>Data!D292-Data!D291</f>
        <v>0.64999999999999858</v>
      </c>
      <c r="E291" s="15">
        <f>Data!E292-Data!E291</f>
        <v>0.48000000000000398</v>
      </c>
      <c r="F291" s="15">
        <f>Data!F292-Data!F291</f>
        <v>-4.7599999999999199E-2</v>
      </c>
      <c r="G291" s="15">
        <f>Data!G292-Data!G291</f>
        <v>1.4586852265573436E-3</v>
      </c>
      <c r="H291" s="15">
        <f>Data!H292-Data!H291</f>
        <v>-2.5226634343171739E-3</v>
      </c>
      <c r="I291" s="15">
        <f>Data!I292-Data!I291</f>
        <v>2.5999999999999357E-3</v>
      </c>
      <c r="J291" s="15">
        <f>Data!J292-Data!J291</f>
        <v>4.0000000000084412E-4</v>
      </c>
    </row>
    <row r="292" spans="1:10" x14ac:dyDescent="0.25">
      <c r="A292" s="11">
        <v>41334</v>
      </c>
      <c r="B292" s="15">
        <f>Data!B293-Data!B292</f>
        <v>0.10130000000000017</v>
      </c>
      <c r="C292" s="15">
        <f>Data!C293-Data!C292</f>
        <v>1.2999999999996348E-3</v>
      </c>
      <c r="D292" s="15">
        <f>Data!D293-Data!D292</f>
        <v>0.53000000000000114</v>
      </c>
      <c r="E292" s="15">
        <f>Data!E293-Data!E292</f>
        <v>1.019999999999996</v>
      </c>
      <c r="F292" s="15">
        <f>Data!F293-Data!F292</f>
        <v>1.6799999999999926E-2</v>
      </c>
      <c r="G292" s="15">
        <f>Data!G293-Data!G292</f>
        <v>5.3570360948616003E-3</v>
      </c>
      <c r="H292" s="15">
        <f>Data!H293-Data!H292</f>
        <v>6.9620400153890261E-3</v>
      </c>
      <c r="I292" s="15">
        <f>Data!I293-Data!I292</f>
        <v>1.1199999999999988E-2</v>
      </c>
      <c r="J292" s="15">
        <f>Data!J293-Data!J292</f>
        <v>1.2999999999996348E-3</v>
      </c>
    </row>
    <row r="293" spans="1:10" x14ac:dyDescent="0.25">
      <c r="A293" s="11">
        <v>41337</v>
      </c>
      <c r="B293" s="15">
        <f>Data!B294-Data!B293</f>
        <v>2.7799999999999159E-2</v>
      </c>
      <c r="C293" s="15">
        <f>Data!C294-Data!C293</f>
        <v>1.9999999999997797E-3</v>
      </c>
      <c r="D293" s="15">
        <f>Data!D294-Data!D293</f>
        <v>2.0000000000003126E-2</v>
      </c>
      <c r="E293" s="15">
        <f>Data!E294-Data!E293</f>
        <v>-6.0000000000002274E-2</v>
      </c>
      <c r="F293" s="15">
        <f>Data!F294-Data!F293</f>
        <v>-2.5600000000000733E-2</v>
      </c>
      <c r="G293" s="15">
        <f>Data!G294-Data!G293</f>
        <v>-4.7395597688348889E-4</v>
      </c>
      <c r="H293" s="15">
        <f>Data!H294-Data!H293</f>
        <v>-2.2490960089340817E-3</v>
      </c>
      <c r="I293" s="15">
        <f>Data!I294-Data!I293</f>
        <v>-2.4999999999999467E-3</v>
      </c>
      <c r="J293" s="15">
        <f>Data!J294-Data!J293</f>
        <v>-1.8200000000000216E-2</v>
      </c>
    </row>
    <row r="294" spans="1:10" x14ac:dyDescent="0.25">
      <c r="A294" s="11">
        <v>41338</v>
      </c>
      <c r="B294" s="15">
        <f>Data!B295-Data!B294</f>
        <v>-4.1399999999999437E-2</v>
      </c>
      <c r="C294" s="15">
        <f>Data!C295-Data!C294</f>
        <v>-3.8000000000000256E-3</v>
      </c>
      <c r="D294" s="15">
        <f>Data!D295-Data!D294</f>
        <v>-5.0000000000004263E-2</v>
      </c>
      <c r="E294" s="15">
        <f>Data!E295-Data!E294</f>
        <v>7.000000000000739E-2</v>
      </c>
      <c r="F294" s="15">
        <f>Data!F295-Data!F294</f>
        <v>-2.9899999999999594E-2</v>
      </c>
      <c r="G294" s="15">
        <f>Data!G295-Data!G294</f>
        <v>-1.3593788428309939E-3</v>
      </c>
      <c r="H294" s="15">
        <f>Data!H295-Data!H294</f>
        <v>-6.1474087495339003E-4</v>
      </c>
      <c r="I294" s="15">
        <f>Data!I295-Data!I294</f>
        <v>1.0000000000000009E-3</v>
      </c>
      <c r="J294" s="15">
        <f>Data!J295-Data!J294</f>
        <v>-4.3199999999999683E-2</v>
      </c>
    </row>
    <row r="295" spans="1:10" x14ac:dyDescent="0.25">
      <c r="A295" s="11">
        <v>41339</v>
      </c>
      <c r="B295" s="15">
        <f>Data!B296-Data!B295</f>
        <v>3.4900000000000375E-2</v>
      </c>
      <c r="C295" s="15">
        <f>Data!C296-Data!C295</f>
        <v>-3.4999999999998366E-3</v>
      </c>
      <c r="D295" s="15">
        <f>Data!D296-Data!D295</f>
        <v>-3.9999999999999147E-2</v>
      </c>
      <c r="E295" s="15">
        <f>Data!E296-Data!E295</f>
        <v>0.25</v>
      </c>
      <c r="F295" s="15">
        <f>Data!F296-Data!F295</f>
        <v>1.900000000000901E-3</v>
      </c>
      <c r="G295" s="15">
        <f>Data!G296-Data!G295</f>
        <v>1.7147910961660129E-3</v>
      </c>
      <c r="H295" s="15">
        <f>Data!H296-Data!H295</f>
        <v>2.7311147730367802E-3</v>
      </c>
      <c r="I295" s="15">
        <f>Data!I296-Data!I295</f>
        <v>3.6999999999999256E-3</v>
      </c>
      <c r="J295" s="15">
        <f>Data!J296-Data!J295</f>
        <v>1.780000000000026E-2</v>
      </c>
    </row>
    <row r="296" spans="1:10" x14ac:dyDescent="0.25">
      <c r="A296" s="11">
        <v>41340</v>
      </c>
      <c r="B296" s="15">
        <f>Data!B297-Data!B296</f>
        <v>5.259999999999998E-2</v>
      </c>
      <c r="C296" s="15">
        <f>Data!C297-Data!C296</f>
        <v>2.6999999999999247E-3</v>
      </c>
      <c r="D296" s="15">
        <f>Data!D297-Data!D296</f>
        <v>-0.37999999999999545</v>
      </c>
      <c r="E296" s="15">
        <f>Data!E297-Data!E296</f>
        <v>1.3599999999999994</v>
      </c>
      <c r="F296" s="15">
        <f>Data!F297-Data!F296</f>
        <v>4.249999999999865E-2</v>
      </c>
      <c r="G296" s="15">
        <f>Data!G297-Data!G296</f>
        <v>-6.3476009771074038E-3</v>
      </c>
      <c r="H296" s="15">
        <f>Data!H297-Data!H296</f>
        <v>1.7697458687404577E-4</v>
      </c>
      <c r="I296" s="15">
        <f>Data!I297-Data!I296</f>
        <v>-3.7999999999999146E-3</v>
      </c>
      <c r="J296" s="15">
        <f>Data!J297-Data!J296</f>
        <v>-6.8300000000000693E-2</v>
      </c>
    </row>
    <row r="297" spans="1:10" x14ac:dyDescent="0.25">
      <c r="A297" s="11">
        <v>41341</v>
      </c>
      <c r="B297" s="15">
        <f>Data!B298-Data!B297</f>
        <v>-1.9899999999999807E-2</v>
      </c>
      <c r="C297" s="15">
        <f>Data!C298-Data!C297</f>
        <v>-5.4999999999996163E-3</v>
      </c>
      <c r="D297" s="15">
        <f>Data!D298-Data!D297</f>
        <v>-0.13000000000000256</v>
      </c>
      <c r="E297" s="15">
        <f>Data!E298-Data!E297</f>
        <v>1</v>
      </c>
      <c r="F297" s="15">
        <f>Data!F298-Data!F297</f>
        <v>-0.13199999999999967</v>
      </c>
      <c r="G297" s="15">
        <f>Data!G298-Data!G297</f>
        <v>6.2290937510108835E-3</v>
      </c>
      <c r="H297" s="15">
        <f>Data!H298-Data!H297</f>
        <v>4.7243891222242818E-3</v>
      </c>
      <c r="I297" s="15">
        <f>Data!I298-Data!I297</f>
        <v>1.0299999999999976E-2</v>
      </c>
      <c r="J297" s="15">
        <f>Data!J298-Data!J297</f>
        <v>5.9499999999999886E-2</v>
      </c>
    </row>
    <row r="298" spans="1:10" x14ac:dyDescent="0.25">
      <c r="A298" s="11">
        <v>41344</v>
      </c>
      <c r="B298" s="15">
        <f>Data!B299-Data!B298</f>
        <v>-7.6000000000000512E-3</v>
      </c>
      <c r="C298" s="15">
        <f>Data!C299-Data!C298</f>
        <v>3.4000000000000696E-3</v>
      </c>
      <c r="D298" s="15">
        <f>Data!D299-Data!D298</f>
        <v>6.0000000000002274E-2</v>
      </c>
      <c r="E298" s="15">
        <f>Data!E299-Data!E298</f>
        <v>0.12000000000000455</v>
      </c>
      <c r="F298" s="15">
        <f>Data!F299-Data!F298</f>
        <v>-0.10549999999999926</v>
      </c>
      <c r="G298" s="15">
        <f>Data!G299-Data!G298</f>
        <v>-1.3011754677229037E-3</v>
      </c>
      <c r="H298" s="15">
        <f>Data!H299-Data!H298</f>
        <v>1.2591765413538791E-3</v>
      </c>
      <c r="I298" s="15">
        <f>Data!I299-Data!I298</f>
        <v>-3.9000000000000146E-3</v>
      </c>
      <c r="J298" s="15">
        <f>Data!J299-Data!J298</f>
        <v>6.0000000000037801E-4</v>
      </c>
    </row>
    <row r="299" spans="1:10" x14ac:dyDescent="0.25">
      <c r="A299" s="11">
        <v>41345</v>
      </c>
      <c r="B299" s="15">
        <f>Data!B300-Data!B299</f>
        <v>4.9500000000000099E-2</v>
      </c>
      <c r="C299" s="15">
        <f>Data!C300-Data!C299</f>
        <v>-1.9000000000000128E-3</v>
      </c>
      <c r="D299" s="15">
        <f>Data!D300-Data!D299</f>
        <v>-0.19000000000000483</v>
      </c>
      <c r="E299" s="15">
        <f>Data!E300-Data!E299</f>
        <v>-0.1600000000000108</v>
      </c>
      <c r="F299" s="15">
        <f>Data!F300-Data!F299</f>
        <v>-9.6799999999999997E-2</v>
      </c>
      <c r="G299" s="15">
        <f>Data!G300-Data!G299</f>
        <v>-5.3103196823078846E-4</v>
      </c>
      <c r="H299" s="15">
        <f>Data!H300-Data!H299</f>
        <v>9.4749289454776342E-4</v>
      </c>
      <c r="I299" s="15">
        <f>Data!I300-Data!I299</f>
        <v>-2.3999999999999577E-3</v>
      </c>
      <c r="J299" s="15">
        <f>Data!J300-Data!J299</f>
        <v>-3.3900000000000041E-2</v>
      </c>
    </row>
    <row r="300" spans="1:10" x14ac:dyDescent="0.25">
      <c r="A300" s="11">
        <v>41346</v>
      </c>
      <c r="B300" s="15">
        <f>Data!B301-Data!B300</f>
        <v>7.2499999999999787E-2</v>
      </c>
      <c r="C300" s="15">
        <f>Data!C301-Data!C300</f>
        <v>-2.2999999999999687E-3</v>
      </c>
      <c r="D300" s="15">
        <f>Data!D301-Data!D300</f>
        <v>0.10999999999999943</v>
      </c>
      <c r="E300" s="15">
        <f>Data!E301-Data!E300</f>
        <v>4.0000000000006253E-2</v>
      </c>
      <c r="F300" s="15">
        <f>Data!F301-Data!F300</f>
        <v>-5.3100000000000591E-2</v>
      </c>
      <c r="G300" s="15">
        <f>Data!G301-Data!G300</f>
        <v>4.388180147390397E-3</v>
      </c>
      <c r="H300" s="15">
        <f>Data!H301-Data!H300</f>
        <v>-2.161780198971508E-3</v>
      </c>
      <c r="I300" s="15">
        <f>Data!I301-Data!I300</f>
        <v>4.5999999999999375E-3</v>
      </c>
      <c r="J300" s="15">
        <f>Data!J301-Data!J300</f>
        <v>5.5600000000000094E-2</v>
      </c>
    </row>
    <row r="301" spans="1:10" x14ac:dyDescent="0.25">
      <c r="A301" s="11">
        <v>41347</v>
      </c>
      <c r="B301" s="15">
        <f>Data!B302-Data!B301</f>
        <v>-5.4700000000000415E-2</v>
      </c>
      <c r="C301" s="15">
        <f>Data!C302-Data!C301</f>
        <v>7.9999999999991189E-4</v>
      </c>
      <c r="D301" s="15">
        <f>Data!D302-Data!D301</f>
        <v>-7.9999999999998295E-2</v>
      </c>
      <c r="E301" s="15">
        <f>Data!E302-Data!E301</f>
        <v>0.15999999999999659</v>
      </c>
      <c r="F301" s="15">
        <f>Data!F302-Data!F301</f>
        <v>5.0499999999999545E-2</v>
      </c>
      <c r="G301" s="15">
        <f>Data!G302-Data!G301</f>
        <v>-1.4880923504876353E-3</v>
      </c>
      <c r="H301" s="15">
        <f>Data!H302-Data!H301</f>
        <v>-5.0789221057078171E-3</v>
      </c>
      <c r="I301" s="15">
        <f>Data!I302-Data!I301</f>
        <v>-5.9999999999993392E-4</v>
      </c>
      <c r="J301" s="15">
        <f>Data!J302-Data!J301</f>
        <v>2.9200000000000337E-2</v>
      </c>
    </row>
    <row r="302" spans="1:10" x14ac:dyDescent="0.25">
      <c r="A302" s="11">
        <v>41348</v>
      </c>
      <c r="B302" s="15">
        <f>Data!B303-Data!B302</f>
        <v>1.7999999999993577E-3</v>
      </c>
      <c r="C302" s="15">
        <f>Data!C303-Data!C302</f>
        <v>-1.1999999999998678E-3</v>
      </c>
      <c r="D302" s="15">
        <f>Data!D303-Data!D302</f>
        <v>-0.15999999999999659</v>
      </c>
      <c r="E302" s="15">
        <f>Data!E303-Data!E302</f>
        <v>-0.89999999999999147</v>
      </c>
      <c r="F302" s="15">
        <f>Data!F303-Data!F302</f>
        <v>-1.5100000000000335E-2</v>
      </c>
      <c r="G302" s="15">
        <f>Data!G303-Data!G302</f>
        <v>-6.0124484562225078E-3</v>
      </c>
      <c r="H302" s="15">
        <f>Data!H303-Data!H302</f>
        <v>-3.7370877682232351E-3</v>
      </c>
      <c r="I302" s="15">
        <f>Data!I303-Data!I302</f>
        <v>-1.1600000000000055E-2</v>
      </c>
      <c r="J302" s="15">
        <f>Data!J303-Data!J302</f>
        <v>-5.540000000000056E-2</v>
      </c>
    </row>
    <row r="303" spans="1:10" x14ac:dyDescent="0.25">
      <c r="A303" s="11">
        <v>41351</v>
      </c>
      <c r="B303" s="15">
        <f>Data!B304-Data!B303</f>
        <v>-2.7999999999998693E-2</v>
      </c>
      <c r="C303" s="15">
        <f>Data!C304-Data!C303</f>
        <v>2.2999999999999687E-3</v>
      </c>
      <c r="D303" s="15">
        <f>Data!D304-Data!D303</f>
        <v>3.9999999999999147E-2</v>
      </c>
      <c r="E303" s="15">
        <f>Data!E304-Data!E303</f>
        <v>-0.34000000000000341</v>
      </c>
      <c r="F303" s="15">
        <f>Data!F304-Data!F303</f>
        <v>-2.7999999999988034E-3</v>
      </c>
      <c r="G303" s="15">
        <f>Data!G304-Data!G303</f>
        <v>7.0832960673257173E-3</v>
      </c>
      <c r="H303" s="15">
        <f>Data!H304-Data!H303</f>
        <v>4.8125508806928785E-4</v>
      </c>
      <c r="I303" s="15">
        <f>Data!I304-Data!I303</f>
        <v>5.2999999999999714E-3</v>
      </c>
      <c r="J303" s="15">
        <f>Data!J304-Data!J303</f>
        <v>3.8100000000000023E-2</v>
      </c>
    </row>
    <row r="304" spans="1:10" x14ac:dyDescent="0.25">
      <c r="A304" s="11">
        <v>41352</v>
      </c>
      <c r="B304" s="15">
        <f>Data!B305-Data!B304</f>
        <v>0.11089999999999911</v>
      </c>
      <c r="C304" s="15">
        <f>Data!C305-Data!C304</f>
        <v>-2.0000000000042206E-4</v>
      </c>
      <c r="D304" s="15">
        <f>Data!D305-Data!D304</f>
        <v>0.29999999999999716</v>
      </c>
      <c r="E304" s="15">
        <f>Data!E305-Data!E304</f>
        <v>-7.000000000000739E-2</v>
      </c>
      <c r="F304" s="15">
        <f>Data!F305-Data!F304</f>
        <v>1.5499999999999403E-2</v>
      </c>
      <c r="G304" s="15">
        <f>Data!G305-Data!G304</f>
        <v>4.072418915264886E-3</v>
      </c>
      <c r="H304" s="15">
        <f>Data!H305-Data!H304</f>
        <v>-2.1883913071596428E-4</v>
      </c>
      <c r="I304" s="15">
        <f>Data!I305-Data!I304</f>
        <v>1.0999999999999899E-3</v>
      </c>
      <c r="J304" s="15">
        <f>Data!J305-Data!J304</f>
        <v>2.5500000000000078E-2</v>
      </c>
    </row>
    <row r="305" spans="1:10" x14ac:dyDescent="0.25">
      <c r="A305" s="11">
        <v>41353</v>
      </c>
      <c r="B305" s="15">
        <f>Data!B306-Data!B305</f>
        <v>1.200000000000756E-3</v>
      </c>
      <c r="C305" s="15">
        <f>Data!C306-Data!C305</f>
        <v>-3.6999999999993705E-3</v>
      </c>
      <c r="D305" s="15">
        <f>Data!D306-Data!D305</f>
        <v>-7.9999999999998295E-2</v>
      </c>
      <c r="E305" s="15">
        <f>Data!E306-Data!E305</f>
        <v>0.6600000000000108</v>
      </c>
      <c r="F305" s="15">
        <f>Data!F306-Data!F305</f>
        <v>-5.0200000000000244E-2</v>
      </c>
      <c r="G305" s="15">
        <f>Data!G306-Data!G305</f>
        <v>-3.7148081840819858E-3</v>
      </c>
      <c r="H305" s="15">
        <f>Data!H306-Data!H305</f>
        <v>-6.5564972890586048E-4</v>
      </c>
      <c r="I305" s="15">
        <f>Data!I306-Data!I305</f>
        <v>-2.0999999999999908E-3</v>
      </c>
      <c r="J305" s="15">
        <f>Data!J306-Data!J305</f>
        <v>3.0999999999998806E-3</v>
      </c>
    </row>
    <row r="306" spans="1:10" x14ac:dyDescent="0.25">
      <c r="A306" s="11">
        <v>41354</v>
      </c>
      <c r="B306" s="15">
        <f>Data!B307-Data!B306</f>
        <v>4.3799999999999173E-2</v>
      </c>
      <c r="C306" s="15">
        <f>Data!C307-Data!C306</f>
        <v>2.3999999999997357E-3</v>
      </c>
      <c r="D306" s="15">
        <f>Data!D307-Data!D306</f>
        <v>-4.9999999999997158E-2</v>
      </c>
      <c r="E306" s="15">
        <f>Data!E307-Data!E306</f>
        <v>-0.45000000000000284</v>
      </c>
      <c r="F306" s="15">
        <f>Data!F307-Data!F306</f>
        <v>-3.5800000000000054E-2</v>
      </c>
      <c r="G306" s="15">
        <f>Data!G307-Data!G306</f>
        <v>1.3140792843763238E-3</v>
      </c>
      <c r="H306" s="15">
        <f>Data!H307-Data!H306</f>
        <v>-2.0459784465312048E-3</v>
      </c>
      <c r="I306" s="15">
        <f>Data!I307-Data!I306</f>
        <v>1.5000000000000568E-3</v>
      </c>
      <c r="J306" s="15">
        <f>Data!J307-Data!J306</f>
        <v>1.3399999999999856E-2</v>
      </c>
    </row>
    <row r="307" spans="1:10" x14ac:dyDescent="0.25">
      <c r="A307" s="11">
        <v>41355</v>
      </c>
      <c r="B307" s="15">
        <f>Data!B308-Data!B307</f>
        <v>1.1000000000009891E-3</v>
      </c>
      <c r="C307" s="15">
        <f>Data!C308-Data!C307</f>
        <v>-2.1000000000004349E-3</v>
      </c>
      <c r="D307" s="15">
        <f>Data!D308-Data!D307</f>
        <v>2.9999999999994031E-2</v>
      </c>
      <c r="E307" s="15">
        <f>Data!E308-Data!E307</f>
        <v>-0.57999999999999829</v>
      </c>
      <c r="F307" s="15">
        <f>Data!F308-Data!F307</f>
        <v>1.2199999999999989E-2</v>
      </c>
      <c r="G307" s="15">
        <f>Data!G308-Data!G307</f>
        <v>-4.0473230148500017E-3</v>
      </c>
      <c r="H307" s="15">
        <f>Data!H308-Data!H307</f>
        <v>-2.5504908570954665E-3</v>
      </c>
      <c r="I307" s="15">
        <f>Data!I308-Data!I307</f>
        <v>-5.1999999999999824E-3</v>
      </c>
      <c r="J307" s="15">
        <f>Data!J308-Data!J307</f>
        <v>7.1000000000003283E-3</v>
      </c>
    </row>
    <row r="308" spans="1:10" x14ac:dyDescent="0.25">
      <c r="A308" s="11">
        <v>41358</v>
      </c>
      <c r="B308" s="15">
        <f>Data!B309-Data!B308</f>
        <v>-2.2999999999999687E-2</v>
      </c>
      <c r="C308" s="15">
        <f>Data!C309-Data!C308</f>
        <v>-1.5000000000000568E-3</v>
      </c>
      <c r="D308" s="15">
        <f>Data!D309-Data!D308</f>
        <v>-7.9999999999998295E-2</v>
      </c>
      <c r="E308" s="15">
        <f>Data!E309-Data!E308</f>
        <v>-0.14000000000000057</v>
      </c>
      <c r="F308" s="15">
        <f>Data!F309-Data!F308</f>
        <v>-1.0899999999999466E-2</v>
      </c>
      <c r="G308" s="15">
        <f>Data!G309-Data!G308</f>
        <v>6.8697124271472898E-3</v>
      </c>
      <c r="H308" s="15">
        <f>Data!H309-Data!H308</f>
        <v>2.3769498854604443E-3</v>
      </c>
      <c r="I308" s="15">
        <f>Data!I309-Data!I308</f>
        <v>7.0999999999999952E-3</v>
      </c>
      <c r="J308" s="15">
        <f>Data!J309-Data!J308</f>
        <v>3.8899999999999935E-2</v>
      </c>
    </row>
    <row r="309" spans="1:10" x14ac:dyDescent="0.25">
      <c r="A309" s="11">
        <v>41359</v>
      </c>
      <c r="B309" s="15">
        <f>Data!B310-Data!B309</f>
        <v>-5.0800000000000622E-2</v>
      </c>
      <c r="C309" s="15">
        <f>Data!C310-Data!C309</f>
        <v>3.00000000000189E-4</v>
      </c>
      <c r="D309" s="15">
        <f>Data!D310-Data!D309</f>
        <v>0.20000000000000284</v>
      </c>
      <c r="E309" s="15">
        <f>Data!E310-Data!E309</f>
        <v>-0.12000000000000455</v>
      </c>
      <c r="F309" s="15">
        <f>Data!F310-Data!F309</f>
        <v>-1.5200000000000102E-2</v>
      </c>
      <c r="G309" s="15">
        <f>Data!G310-Data!G309</f>
        <v>1.3886884850397019E-3</v>
      </c>
      <c r="H309" s="15">
        <f>Data!H310-Data!H309</f>
        <v>1.2167104543376883E-3</v>
      </c>
      <c r="I309" s="15">
        <f>Data!I310-Data!I309</f>
        <v>1.0999999999999899E-3</v>
      </c>
      <c r="J309" s="15">
        <f>Data!J310-Data!J309</f>
        <v>-2.5999999999999801E-2</v>
      </c>
    </row>
    <row r="310" spans="1:10" x14ac:dyDescent="0.25">
      <c r="A310" s="11">
        <v>41360</v>
      </c>
      <c r="B310" s="15">
        <f>Data!B311-Data!B310</f>
        <v>4.5199999999999463E-2</v>
      </c>
      <c r="C310" s="15">
        <f>Data!C311-Data!C310</f>
        <v>3.0000000000001137E-3</v>
      </c>
      <c r="D310" s="15">
        <f>Data!D311-Data!D310</f>
        <v>3.0000000000001137E-2</v>
      </c>
      <c r="E310" s="15">
        <f>Data!E311-Data!E310</f>
        <v>0.15999999999999659</v>
      </c>
      <c r="F310" s="15">
        <f>Data!F311-Data!F310</f>
        <v>3.3300000000000551E-2</v>
      </c>
      <c r="G310" s="15">
        <f>Data!G311-Data!G310</f>
        <v>4.6242505580558202E-3</v>
      </c>
      <c r="H310" s="15">
        <f>Data!H311-Data!H310</f>
        <v>1.921083026972914E-3</v>
      </c>
      <c r="I310" s="15">
        <f>Data!I311-Data!I310</f>
        <v>5.0000000000000044E-3</v>
      </c>
      <c r="J310" s="15">
        <f>Data!J311-Data!J310</f>
        <v>1.8299999999999983E-2</v>
      </c>
    </row>
    <row r="311" spans="1:10" x14ac:dyDescent="0.25">
      <c r="A311" s="11">
        <v>41361</v>
      </c>
      <c r="B311" s="15">
        <f>Data!B312-Data!B311</f>
        <v>-0.11249999999999893</v>
      </c>
      <c r="C311" s="15">
        <f>Data!C312-Data!C311</f>
        <v>4.9999999999972289E-4</v>
      </c>
      <c r="D311" s="15">
        <f>Data!D312-Data!D311</f>
        <v>-1.0000000000005116E-2</v>
      </c>
      <c r="E311" s="15">
        <f>Data!E312-Data!E311</f>
        <v>-0.35999999999999943</v>
      </c>
      <c r="F311" s="15">
        <f>Data!F312-Data!F311</f>
        <v>-3.8899999999999935E-2</v>
      </c>
      <c r="G311" s="15">
        <f>Data!G312-Data!G311</f>
        <v>-3.655272605235349E-3</v>
      </c>
      <c r="H311" s="15">
        <f>Data!H312-Data!H311</f>
        <v>-3.1377934813106023E-3</v>
      </c>
      <c r="I311" s="15">
        <f>Data!I312-Data!I311</f>
        <v>-6.6000000000000503E-3</v>
      </c>
      <c r="J311" s="15">
        <f>Data!J312-Data!J311</f>
        <v>-1.3700000000000045E-2</v>
      </c>
    </row>
    <row r="312" spans="1:10" x14ac:dyDescent="0.25">
      <c r="A312" s="11">
        <v>41362</v>
      </c>
      <c r="B312" s="15">
        <f>Data!B313-Data!B312</f>
        <v>5.2499999999998437E-2</v>
      </c>
      <c r="C312" s="15">
        <f>Data!C313-Data!C312</f>
        <v>-3.4999999999998366E-3</v>
      </c>
      <c r="D312" s="15">
        <f>Data!D313-Data!D312</f>
        <v>8.00000000000054E-2</v>
      </c>
      <c r="E312" s="15">
        <f>Data!E313-Data!E312</f>
        <v>0.14000000000000057</v>
      </c>
      <c r="F312" s="15">
        <f>Data!F313-Data!F312</f>
        <v>-2.4200000000000443E-2</v>
      </c>
      <c r="G312" s="15">
        <f>Data!G313-Data!G312</f>
        <v>1.5797493438449717E-3</v>
      </c>
      <c r="H312" s="15">
        <f>Data!H313-Data!H312</f>
        <v>-3.9013308011570658E-4</v>
      </c>
      <c r="I312" s="15">
        <f>Data!I313-Data!I312</f>
        <v>2.1999999999999797E-3</v>
      </c>
      <c r="J312" s="15">
        <f>Data!J313-Data!J312</f>
        <v>2.6499999999999524E-2</v>
      </c>
    </row>
    <row r="313" spans="1:10" x14ac:dyDescent="0.25">
      <c r="A313" s="11">
        <v>41365</v>
      </c>
      <c r="B313" s="15">
        <f>Data!B314-Data!B313</f>
        <v>-4.9899999999999167E-2</v>
      </c>
      <c r="C313" s="15">
        <f>Data!C314-Data!C313</f>
        <v>-3.0000000000001137E-3</v>
      </c>
      <c r="D313" s="15">
        <f>Data!D314-Data!D313</f>
        <v>-0.24000000000000199</v>
      </c>
      <c r="E313" s="15">
        <f>Data!E314-Data!E313</f>
        <v>-0.85999999999999943</v>
      </c>
      <c r="F313" s="15">
        <f>Data!F314-Data!F313</f>
        <v>2.4900000000000588E-2</v>
      </c>
      <c r="G313" s="15">
        <f>Data!G314-Data!G313</f>
        <v>-2.4882368300416235E-3</v>
      </c>
      <c r="H313" s="15">
        <f>Data!H314-Data!H313</f>
        <v>-1.6852492329781921E-3</v>
      </c>
      <c r="I313" s="15">
        <f>Data!I314-Data!I313</f>
        <v>-3.0000000000000027E-3</v>
      </c>
      <c r="J313" s="15">
        <f>Data!J314-Data!J313</f>
        <v>-1.8599999999999284E-2</v>
      </c>
    </row>
    <row r="314" spans="1:10" x14ac:dyDescent="0.25">
      <c r="A314" s="11">
        <v>41366</v>
      </c>
      <c r="B314" s="15">
        <f>Data!B315-Data!B314</f>
        <v>3.5000000000000142E-2</v>
      </c>
      <c r="C314" s="15">
        <f>Data!C315-Data!C314</f>
        <v>-8.5999999999994969E-3</v>
      </c>
      <c r="D314" s="15">
        <f>Data!D315-Data!D314</f>
        <v>0.14999999999999858</v>
      </c>
      <c r="E314" s="15">
        <f>Data!E315-Data!E314</f>
        <v>0.13000000000000966</v>
      </c>
      <c r="F314" s="15">
        <f>Data!F315-Data!F314</f>
        <v>-6.2900000000000844E-2</v>
      </c>
      <c r="G314" s="15">
        <f>Data!G315-Data!G314</f>
        <v>1.2724770034926447E-3</v>
      </c>
      <c r="H314" s="15">
        <f>Data!H315-Data!H314</f>
        <v>5.1693905908819504E-3</v>
      </c>
      <c r="I314" s="15">
        <f>Data!I315-Data!I314</f>
        <v>2.5000000000000577E-3</v>
      </c>
      <c r="J314" s="15">
        <f>Data!J315-Data!J314</f>
        <v>-3.2900000000000595E-2</v>
      </c>
    </row>
    <row r="315" spans="1:10" x14ac:dyDescent="0.25">
      <c r="A315" s="11">
        <v>41367</v>
      </c>
      <c r="B315" s="15">
        <f>Data!B316-Data!B315</f>
        <v>-9.9000000000000199E-3</v>
      </c>
      <c r="C315" s="15">
        <f>Data!C316-Data!C315</f>
        <v>-3.0000000000001137E-3</v>
      </c>
      <c r="D315" s="15">
        <f>Data!D316-Data!D315</f>
        <v>3.0000000000001137E-2</v>
      </c>
      <c r="E315" s="15">
        <f>Data!E316-Data!E315</f>
        <v>-0.47000000000001307</v>
      </c>
      <c r="F315" s="15">
        <f>Data!F316-Data!F315</f>
        <v>4.2999999999999261E-2</v>
      </c>
      <c r="G315" s="15">
        <f>Data!G316-Data!G315</f>
        <v>-6.6705439911085573E-4</v>
      </c>
      <c r="H315" s="15">
        <f>Data!H316-Data!H315</f>
        <v>-1.1800141269542319E-3</v>
      </c>
      <c r="I315" s="15">
        <f>Data!I316-Data!I315</f>
        <v>-3.3999999999999586E-3</v>
      </c>
      <c r="J315" s="15">
        <f>Data!J316-Data!J315</f>
        <v>2.2400000000000198E-2</v>
      </c>
    </row>
    <row r="316" spans="1:10" x14ac:dyDescent="0.25">
      <c r="A316" s="11">
        <v>41368</v>
      </c>
      <c r="B316" s="15">
        <f>Data!B317-Data!B316</f>
        <v>-2.4200000000000443E-2</v>
      </c>
      <c r="C316" s="15">
        <f>Data!C317-Data!C316</f>
        <v>4.2999999999997485E-3</v>
      </c>
      <c r="D316" s="15">
        <f>Data!D317-Data!D316</f>
        <v>0.44999999999999574</v>
      </c>
      <c r="E316" s="15">
        <f>Data!E317-Data!E316</f>
        <v>3.1600000000000108</v>
      </c>
      <c r="F316" s="15">
        <f>Data!F317-Data!F316</f>
        <v>1.7600000000001614E-2</v>
      </c>
      <c r="G316" s="15">
        <f>Data!G317-Data!G316</f>
        <v>-4.2389473293724667E-4</v>
      </c>
      <c r="H316" s="15">
        <f>Data!H317-Data!H316</f>
        <v>-2.5206681752431015E-3</v>
      </c>
      <c r="I316" s="15">
        <f>Data!I317-Data!I316</f>
        <v>6.9999999999992291E-4</v>
      </c>
      <c r="J316" s="15">
        <f>Data!J317-Data!J316</f>
        <v>5.7599999999999874E-2</v>
      </c>
    </row>
    <row r="317" spans="1:10" x14ac:dyDescent="0.25">
      <c r="A317" s="11">
        <v>41369</v>
      </c>
      <c r="B317" s="15">
        <f>Data!B318-Data!B317</f>
        <v>-8.4799999999999542E-2</v>
      </c>
      <c r="C317" s="15">
        <f>Data!C318-Data!C317</f>
        <v>0</v>
      </c>
      <c r="D317" s="15">
        <f>Data!D318-Data!D317</f>
        <v>-0.15999999999999659</v>
      </c>
      <c r="E317" s="15">
        <f>Data!E318-Data!E317</f>
        <v>0.73999999999999488</v>
      </c>
      <c r="F317" s="15">
        <f>Data!F318-Data!F317</f>
        <v>-9.9099999999999966E-2</v>
      </c>
      <c r="G317" s="15">
        <f>Data!G318-Data!G317</f>
        <v>-1.033150034203234E-2</v>
      </c>
      <c r="H317" s="15">
        <f>Data!H318-Data!H317</f>
        <v>-5.9208021152606927E-3</v>
      </c>
      <c r="I317" s="15">
        <f>Data!I318-Data!I317</f>
        <v>-1.3399999999999967E-2</v>
      </c>
      <c r="J317" s="15">
        <f>Data!J318-Data!J317</f>
        <v>-0.11419999999999941</v>
      </c>
    </row>
    <row r="318" spans="1:10" x14ac:dyDescent="0.25">
      <c r="A318" s="11">
        <v>41372</v>
      </c>
      <c r="B318" s="15">
        <f>Data!B319-Data!B318</f>
        <v>-7.5100000000000833E-2</v>
      </c>
      <c r="C318" s="15">
        <f>Data!C319-Data!C318</f>
        <v>2.6000000000001577E-3</v>
      </c>
      <c r="D318" s="15">
        <f>Data!D319-Data!D318</f>
        <v>-0.17000000000000171</v>
      </c>
      <c r="E318" s="15">
        <f>Data!E319-Data!E318</f>
        <v>2.0400000000000063</v>
      </c>
      <c r="F318" s="15">
        <f>Data!F319-Data!F318</f>
        <v>-8.0700000000000216E-2</v>
      </c>
      <c r="G318" s="15">
        <f>Data!G319-Data!G318</f>
        <v>1.1212401983542453E-3</v>
      </c>
      <c r="H318" s="15">
        <f>Data!H319-Data!H318</f>
        <v>3.3763374441908578E-3</v>
      </c>
      <c r="I318" s="15">
        <f>Data!I319-Data!I318</f>
        <v>2.1999999999999797E-3</v>
      </c>
      <c r="J318" s="15">
        <f>Data!J319-Data!J318</f>
        <v>-2.3300000000000765E-2</v>
      </c>
    </row>
    <row r="319" spans="1:10" x14ac:dyDescent="0.25">
      <c r="A319" s="11">
        <v>41373</v>
      </c>
      <c r="B319" s="15">
        <f>Data!B320-Data!B319</f>
        <v>-0.10740000000000016</v>
      </c>
      <c r="C319" s="15">
        <f>Data!C320-Data!C319</f>
        <v>-8.9999999999967883E-4</v>
      </c>
      <c r="D319" s="15">
        <f>Data!D320-Data!D319</f>
        <v>-0.10999999999999943</v>
      </c>
      <c r="E319" s="15">
        <f>Data!E320-Data!E319</f>
        <v>0.11999999999999034</v>
      </c>
      <c r="F319" s="15">
        <f>Data!F320-Data!F319</f>
        <v>-3.0000000000001137E-2</v>
      </c>
      <c r="G319" s="15">
        <f>Data!G320-Data!G319</f>
        <v>-4.9324507910523119E-3</v>
      </c>
      <c r="H319" s="15">
        <f>Data!H320-Data!H319</f>
        <v>-2.5674878187358363E-3</v>
      </c>
      <c r="I319" s="15">
        <f>Data!I320-Data!I319</f>
        <v>-2.9000000000000137E-3</v>
      </c>
      <c r="J319" s="15">
        <f>Data!J320-Data!J319</f>
        <v>-2.9399999999999871E-2</v>
      </c>
    </row>
    <row r="320" spans="1:10" x14ac:dyDescent="0.25">
      <c r="A320" s="11">
        <v>41374</v>
      </c>
      <c r="B320" s="15">
        <f>Data!B321-Data!B320</f>
        <v>-9.6999999999987097E-3</v>
      </c>
      <c r="C320" s="15">
        <f>Data!C321-Data!C320</f>
        <v>-8.3999999999999631E-3</v>
      </c>
      <c r="D320" s="15">
        <f>Data!D321-Data!D320</f>
        <v>-6.0000000000002274E-2</v>
      </c>
      <c r="E320" s="15">
        <f>Data!E321-Data!E320</f>
        <v>0.59000000000000341</v>
      </c>
      <c r="F320" s="15">
        <f>Data!F321-Data!F320</f>
        <v>-1.2699999999998823E-2</v>
      </c>
      <c r="G320" s="15">
        <f>Data!G321-Data!G320</f>
        <v>1.8715472876833505E-3</v>
      </c>
      <c r="H320" s="15">
        <f>Data!H321-Data!H320</f>
        <v>8.5258813038224801E-5</v>
      </c>
      <c r="I320" s="15">
        <f>Data!I321-Data!I320</f>
        <v>1.6000000000000458E-3</v>
      </c>
      <c r="J320" s="15">
        <f>Data!J321-Data!J320</f>
        <v>-1.9999999999953388E-4</v>
      </c>
    </row>
    <row r="321" spans="1:10" x14ac:dyDescent="0.25">
      <c r="A321" s="11">
        <v>41375</v>
      </c>
      <c r="B321" s="15">
        <f>Data!B322-Data!B321</f>
        <v>-2.6000000000010459E-3</v>
      </c>
      <c r="C321" s="15">
        <f>Data!C322-Data!C321</f>
        <v>2.2999999999999687E-3</v>
      </c>
      <c r="D321" s="15">
        <f>Data!D322-Data!D321</f>
        <v>-4.9999999999997158E-2</v>
      </c>
      <c r="E321" s="15">
        <f>Data!E322-Data!E321</f>
        <v>-0.18999999999999773</v>
      </c>
      <c r="F321" s="15">
        <f>Data!F322-Data!F321</f>
        <v>-4.7600000000000975E-2</v>
      </c>
      <c r="G321" s="15">
        <f>Data!G322-Data!G321</f>
        <v>-3.733967858938092E-3</v>
      </c>
      <c r="H321" s="15">
        <f>Data!H322-Data!H321</f>
        <v>-3.7304425455784163E-3</v>
      </c>
      <c r="I321" s="15">
        <f>Data!I322-Data!I321</f>
        <v>-3.9000000000000146E-3</v>
      </c>
      <c r="J321" s="15">
        <f>Data!J322-Data!J321</f>
        <v>-4.8799999999999955E-2</v>
      </c>
    </row>
    <row r="322" spans="1:10" x14ac:dyDescent="0.25">
      <c r="A322" s="11">
        <v>41376</v>
      </c>
      <c r="B322" s="15">
        <f>Data!B323-Data!B322</f>
        <v>5.8699999999999974E-2</v>
      </c>
      <c r="C322" s="15">
        <f>Data!C323-Data!C322</f>
        <v>-4.7000000000005926E-3</v>
      </c>
      <c r="D322" s="15">
        <f>Data!D323-Data!D322</f>
        <v>0.25999999999999801</v>
      </c>
      <c r="E322" s="15">
        <f>Data!E323-Data!E322</f>
        <v>-0.43999999999999773</v>
      </c>
      <c r="F322" s="15">
        <f>Data!F323-Data!F322</f>
        <v>1.9099999999999895E-2</v>
      </c>
      <c r="G322" s="15">
        <f>Data!G323-Data!G322</f>
        <v>1.7457525955734132E-3</v>
      </c>
      <c r="H322" s="15">
        <f>Data!H323-Data!H322</f>
        <v>1.2669436878455231E-3</v>
      </c>
      <c r="I322" s="15">
        <f>Data!I323-Data!I322</f>
        <v>-3.9999999999995595E-4</v>
      </c>
      <c r="J322" s="15">
        <f>Data!J323-Data!J322</f>
        <v>2.2100000000000009E-2</v>
      </c>
    </row>
    <row r="323" spans="1:10" x14ac:dyDescent="0.25">
      <c r="A323" s="11">
        <v>41379</v>
      </c>
      <c r="B323" s="15">
        <f>Data!B324-Data!B323</f>
        <v>0.17500000000000071</v>
      </c>
      <c r="C323" s="15">
        <f>Data!C324-Data!C323</f>
        <v>-4.7999999999994714E-3</v>
      </c>
      <c r="D323" s="15">
        <f>Data!D324-Data!D323</f>
        <v>-0.14000000000000057</v>
      </c>
      <c r="E323" s="15">
        <f>Data!E324-Data!E323</f>
        <v>-0.98000000000000398</v>
      </c>
      <c r="F323" s="15">
        <f>Data!F324-Data!F323</f>
        <v>8.5800000000000765E-2</v>
      </c>
      <c r="G323" s="15">
        <f>Data!G324-Data!G323</f>
        <v>7.0054294646992865E-4</v>
      </c>
      <c r="H323" s="15">
        <f>Data!H324-Data!H323</f>
        <v>2.2503935641122741E-3</v>
      </c>
      <c r="I323" s="15">
        <f>Data!I324-Data!I323</f>
        <v>1.2999999999999678E-3</v>
      </c>
      <c r="J323" s="15">
        <f>Data!J324-Data!J323</f>
        <v>1.5600000000000058E-2</v>
      </c>
    </row>
    <row r="324" spans="1:10" x14ac:dyDescent="0.25">
      <c r="A324" s="11">
        <v>41380</v>
      </c>
      <c r="B324" s="15">
        <f>Data!B325-Data!B324</f>
        <v>-1.0999999999992127E-3</v>
      </c>
      <c r="C324" s="15">
        <f>Data!C325-Data!C324</f>
        <v>-4.1999999999999815E-3</v>
      </c>
      <c r="D324" s="15">
        <f>Data!D325-Data!D324</f>
        <v>-0.39999999999999858</v>
      </c>
      <c r="E324" s="15">
        <f>Data!E325-Data!E324</f>
        <v>-0.14000000000000057</v>
      </c>
      <c r="F324" s="15">
        <f>Data!F325-Data!F324</f>
        <v>-7.9000000000011283E-3</v>
      </c>
      <c r="G324" s="15">
        <f>Data!G325-Data!G324</f>
        <v>-3.4320171671592403E-3</v>
      </c>
      <c r="H324" s="15">
        <f>Data!H325-Data!H324</f>
        <v>1.7047310377649172E-4</v>
      </c>
      <c r="I324" s="15">
        <f>Data!I325-Data!I324</f>
        <v>-4.7000000000000375E-3</v>
      </c>
      <c r="J324" s="15">
        <f>Data!J325-Data!J324</f>
        <v>5.9999999999948983E-4</v>
      </c>
    </row>
    <row r="325" spans="1:10" x14ac:dyDescent="0.25">
      <c r="A325" s="11">
        <v>41381</v>
      </c>
      <c r="B325" s="15">
        <f>Data!B326-Data!B325</f>
        <v>4.8599999999998644E-2</v>
      </c>
      <c r="C325" s="15">
        <f>Data!C326-Data!C325</f>
        <v>-1.0400000000000631E-2</v>
      </c>
      <c r="D325" s="15">
        <f>Data!D326-Data!D325</f>
        <v>7.9999999999998295E-2</v>
      </c>
      <c r="E325" s="15">
        <f>Data!E326-Data!E325</f>
        <v>-0.12000000000000455</v>
      </c>
      <c r="F325" s="15">
        <f>Data!F326-Data!F325</f>
        <v>7.0000000000000284E-2</v>
      </c>
      <c r="G325" s="15">
        <f>Data!G326-Data!G325</f>
        <v>5.3651538587041747E-3</v>
      </c>
      <c r="H325" s="15">
        <f>Data!H326-Data!H325</f>
        <v>2.6107919524948064E-3</v>
      </c>
      <c r="I325" s="15">
        <f>Data!I326-Data!I325</f>
        <v>5.0000000000000044E-3</v>
      </c>
      <c r="J325" s="15">
        <f>Data!J326-Data!J325</f>
        <v>0.11899999999999977</v>
      </c>
    </row>
    <row r="326" spans="1:10" x14ac:dyDescent="0.25">
      <c r="A326" s="11">
        <v>41382</v>
      </c>
      <c r="B326" s="15">
        <f>Data!B327-Data!B326</f>
        <v>1.1200000000000543E-2</v>
      </c>
      <c r="C326" s="15">
        <f>Data!C327-Data!C326</f>
        <v>9.100000000000108E-3</v>
      </c>
      <c r="D326" s="15">
        <f>Data!D327-Data!D326</f>
        <v>-0.20999999999999375</v>
      </c>
      <c r="E326" s="15">
        <f>Data!E327-Data!E326</f>
        <v>0.48000000000000398</v>
      </c>
      <c r="F326" s="15">
        <f>Data!F327-Data!F326</f>
        <v>3.4000000000000696E-2</v>
      </c>
      <c r="G326" s="15">
        <f>Data!G327-Data!G326</f>
        <v>-1.348368399197386E-3</v>
      </c>
      <c r="H326" s="15">
        <f>Data!H327-Data!H326</f>
        <v>-1.1581674547995746E-3</v>
      </c>
      <c r="I326" s="15">
        <f>Data!I327-Data!I326</f>
        <v>0</v>
      </c>
      <c r="J326" s="15">
        <f>Data!J327-Data!J326</f>
        <v>3.0600000000000627E-2</v>
      </c>
    </row>
    <row r="327" spans="1:10" x14ac:dyDescent="0.25">
      <c r="A327" s="11">
        <v>41383</v>
      </c>
      <c r="B327" s="15">
        <f>Data!B328-Data!B327</f>
        <v>3.3799999999999386E-2</v>
      </c>
      <c r="C327" s="15">
        <f>Data!C328-Data!C327</f>
        <v>-3.8999999999997925E-3</v>
      </c>
      <c r="D327" s="15">
        <f>Data!D328-Data!D327</f>
        <v>2.9999999999994031E-2</v>
      </c>
      <c r="E327" s="15">
        <f>Data!E328-Data!E327</f>
        <v>1.0600000000000023</v>
      </c>
      <c r="F327" s="15">
        <f>Data!F328-Data!F327</f>
        <v>-3.700000000000081E-2</v>
      </c>
      <c r="G327" s="15">
        <f>Data!G328-Data!G327</f>
        <v>3.5129062301342273E-4</v>
      </c>
      <c r="H327" s="15">
        <f>Data!H328-Data!H327</f>
        <v>1.2011412832653168E-3</v>
      </c>
      <c r="I327" s="15">
        <f>Data!I328-Data!I327</f>
        <v>1.8000000000000238E-3</v>
      </c>
      <c r="J327" s="15">
        <f>Data!J328-Data!J327</f>
        <v>3.00000000000189E-4</v>
      </c>
    </row>
    <row r="328" spans="1:10" x14ac:dyDescent="0.25">
      <c r="A328" s="11">
        <v>41386</v>
      </c>
      <c r="B328" s="15">
        <f>Data!B329-Data!B328</f>
        <v>2.7499999999999858E-2</v>
      </c>
      <c r="C328" s="15">
        <f>Data!C329-Data!C328</f>
        <v>5.0999999999996604E-3</v>
      </c>
      <c r="D328" s="15">
        <f>Data!D329-Data!D328</f>
        <v>0.21000000000000085</v>
      </c>
      <c r="E328" s="15">
        <f>Data!E329-Data!E328</f>
        <v>1.0000000000005116E-2</v>
      </c>
      <c r="F328" s="15">
        <f>Data!F329-Data!F328</f>
        <v>7.5100000000000833E-2</v>
      </c>
      <c r="G328" s="15">
        <f>Data!G329-Data!G328</f>
        <v>9.3835423224153391E-4</v>
      </c>
      <c r="H328" s="15">
        <f>Data!H329-Data!H328</f>
        <v>-3.4363294626915675E-4</v>
      </c>
      <c r="I328" s="15">
        <f>Data!I329-Data!I328</f>
        <v>2.4999999999999467E-3</v>
      </c>
      <c r="J328" s="15">
        <f>Data!J329-Data!J328</f>
        <v>7.9999999999991189E-4</v>
      </c>
    </row>
    <row r="329" spans="1:10" x14ac:dyDescent="0.25">
      <c r="A329" s="11">
        <v>41387</v>
      </c>
      <c r="B329" s="15">
        <f>Data!B330-Data!B329</f>
        <v>-2.7099999999999014E-2</v>
      </c>
      <c r="C329" s="15">
        <f>Data!C330-Data!C329</f>
        <v>-3.2999999999994145E-3</v>
      </c>
      <c r="D329" s="15">
        <f>Data!D330-Data!D329</f>
        <v>0.20000000000000284</v>
      </c>
      <c r="E329" s="15">
        <f>Data!E330-Data!E329</f>
        <v>0.14000000000000057</v>
      </c>
      <c r="F329" s="15">
        <f>Data!F330-Data!F329</f>
        <v>-6.3399999999999679E-2</v>
      </c>
      <c r="G329" s="15">
        <f>Data!G330-Data!G329</f>
        <v>2.2378399897294843E-3</v>
      </c>
      <c r="H329" s="15">
        <f>Data!H330-Data!H329</f>
        <v>-2.1458771215643324E-4</v>
      </c>
      <c r="I329" s="15">
        <f>Data!I330-Data!I329</f>
        <v>7.8000000000000291E-3</v>
      </c>
      <c r="J329" s="15">
        <f>Data!J330-Data!J329</f>
        <v>9.7099999999999298E-2</v>
      </c>
    </row>
    <row r="330" spans="1:10" x14ac:dyDescent="0.25">
      <c r="A330" s="11">
        <v>41388</v>
      </c>
      <c r="B330" s="15">
        <f>Data!B331-Data!B330</f>
        <v>-4.5999999999999375E-2</v>
      </c>
      <c r="C330" s="15">
        <f>Data!C331-Data!C330</f>
        <v>-7.9999999999991189E-4</v>
      </c>
      <c r="D330" s="15">
        <f>Data!D331-Data!D330</f>
        <v>-0.17000000000000171</v>
      </c>
      <c r="E330" s="15">
        <f>Data!E331-Data!E330</f>
        <v>-4.0000000000006253E-2</v>
      </c>
      <c r="F330" s="15">
        <f>Data!F331-Data!F330</f>
        <v>4.129999999999967E-2</v>
      </c>
      <c r="G330" s="15">
        <f>Data!G331-Data!G330</f>
        <v>8.8696010413236159E-4</v>
      </c>
      <c r="H330" s="15">
        <f>Data!H331-Data!H330</f>
        <v>3.8635914230422674E-4</v>
      </c>
      <c r="I330" s="15">
        <f>Data!I331-Data!I330</f>
        <v>5.7000000000000384E-3</v>
      </c>
      <c r="J330" s="15">
        <f>Data!J331-Data!J330</f>
        <v>8.0000000000000071E-3</v>
      </c>
    </row>
    <row r="331" spans="1:10" x14ac:dyDescent="0.25">
      <c r="A331" s="11">
        <v>41389</v>
      </c>
      <c r="B331" s="15">
        <f>Data!B332-Data!B331</f>
        <v>-0.10940000000000083</v>
      </c>
      <c r="C331" s="15">
        <f>Data!C332-Data!C331</f>
        <v>-7.5000000000002842E-3</v>
      </c>
      <c r="D331" s="15">
        <f>Data!D332-Data!D331</f>
        <v>-0.10999999999999943</v>
      </c>
      <c r="E331" s="15">
        <f>Data!E332-Data!E331</f>
        <v>3.0000000000001137E-2</v>
      </c>
      <c r="F331" s="15">
        <f>Data!F332-Data!F331</f>
        <v>-0.16750000000000043</v>
      </c>
      <c r="G331" s="15">
        <f>Data!G332-Data!G331</f>
        <v>-4.1416935365934382E-4</v>
      </c>
      <c r="H331" s="15">
        <f>Data!H332-Data!H331</f>
        <v>-7.4737154946411533E-3</v>
      </c>
      <c r="I331" s="15">
        <f>Data!I332-Data!I331</f>
        <v>-2.9000000000000137E-3</v>
      </c>
      <c r="J331" s="15">
        <f>Data!J332-Data!J331</f>
        <v>-1.9199999999999662E-2</v>
      </c>
    </row>
    <row r="332" spans="1:10" x14ac:dyDescent="0.25">
      <c r="A332" s="11">
        <v>41390</v>
      </c>
      <c r="B332" s="15">
        <f>Data!B333-Data!B332</f>
        <v>5.2400000000000446E-2</v>
      </c>
      <c r="C332" s="15">
        <f>Data!C333-Data!C332</f>
        <v>-6.0000000000002274E-3</v>
      </c>
      <c r="D332" s="15">
        <f>Data!D333-Data!D332</f>
        <v>0.29999999999999716</v>
      </c>
      <c r="E332" s="15">
        <f>Data!E333-Data!E332</f>
        <v>-1.5799999999999983</v>
      </c>
      <c r="F332" s="15">
        <f>Data!F333-Data!F332</f>
        <v>6.109999999999971E-2</v>
      </c>
      <c r="G332" s="15">
        <f>Data!G333-Data!G332</f>
        <v>-1.1808878311492244E-3</v>
      </c>
      <c r="H332" s="15">
        <f>Data!H333-Data!H332</f>
        <v>-1.8836105646710122E-3</v>
      </c>
      <c r="I332" s="15">
        <f>Data!I333-Data!I332</f>
        <v>-4.0999999999999925E-3</v>
      </c>
      <c r="J332" s="15">
        <f>Data!J333-Data!J332</f>
        <v>-4.3300000000000338E-2</v>
      </c>
    </row>
    <row r="333" spans="1:10" x14ac:dyDescent="0.25">
      <c r="A333" s="11">
        <v>41393</v>
      </c>
      <c r="B333" s="15">
        <f>Data!B334-Data!B333</f>
        <v>-0.14450000000000074</v>
      </c>
      <c r="C333" s="15">
        <f>Data!C334-Data!C333</f>
        <v>0</v>
      </c>
      <c r="D333" s="15">
        <f>Data!D334-Data!D333</f>
        <v>-0.20999999999999375</v>
      </c>
      <c r="E333" s="15">
        <f>Data!E334-Data!E333</f>
        <v>0.25</v>
      </c>
      <c r="F333" s="15">
        <f>Data!F334-Data!F333</f>
        <v>-5.4599999999998872E-2</v>
      </c>
      <c r="G333" s="15">
        <f>Data!G334-Data!G333</f>
        <v>-3.8713274007391441E-3</v>
      </c>
      <c r="H333" s="15">
        <f>Data!H334-Data!H333</f>
        <v>-7.5038124682536012E-4</v>
      </c>
      <c r="I333" s="15">
        <f>Data!I334-Data!I333</f>
        <v>-4.3999999999999595E-3</v>
      </c>
      <c r="J333" s="15">
        <f>Data!J334-Data!J333</f>
        <v>-2.349999999999941E-2</v>
      </c>
    </row>
    <row r="334" spans="1:10" x14ac:dyDescent="0.25">
      <c r="A334" s="11">
        <v>41394</v>
      </c>
      <c r="B334" s="15">
        <f>Data!B335-Data!B334</f>
        <v>-3.8999999999997925E-3</v>
      </c>
      <c r="C334" s="15">
        <f>Data!C335-Data!C334</f>
        <v>0</v>
      </c>
      <c r="D334" s="15">
        <f>Data!D335-Data!D334</f>
        <v>-0.52000000000000313</v>
      </c>
      <c r="E334" s="15">
        <f>Data!E335-Data!E334</f>
        <v>-0.57000000000000739</v>
      </c>
      <c r="F334" s="15">
        <f>Data!F335-Data!F334</f>
        <v>8.3000000000001961E-3</v>
      </c>
      <c r="G334" s="15">
        <f>Data!G335-Data!G334</f>
        <v>-4.5251724902929391E-3</v>
      </c>
      <c r="H334" s="15">
        <f>Data!H335-Data!H334</f>
        <v>-1.7441289494664058E-3</v>
      </c>
      <c r="I334" s="15">
        <f>Data!I335-Data!I334</f>
        <v>-7.2000000000000952E-3</v>
      </c>
      <c r="J334" s="15">
        <f>Data!J335-Data!J334</f>
        <v>-6.7000000000000171E-2</v>
      </c>
    </row>
    <row r="335" spans="1:10" x14ac:dyDescent="0.25">
      <c r="A335" s="11">
        <v>41395</v>
      </c>
      <c r="B335" s="15">
        <f>Data!B336-Data!B335</f>
        <v>4.5999999999999375E-2</v>
      </c>
      <c r="C335" s="15">
        <f>Data!C336-Data!C335</f>
        <v>0</v>
      </c>
      <c r="D335" s="15">
        <f>Data!D336-Data!D335</f>
        <v>-3.0000000000001137E-2</v>
      </c>
      <c r="E335" s="15">
        <f>Data!E336-Data!E335</f>
        <v>-0.23999999999999488</v>
      </c>
      <c r="F335" s="15">
        <f>Data!F336-Data!F335</f>
        <v>9.2299999999999827E-2</v>
      </c>
      <c r="G335" s="15">
        <f>Data!G336-Data!G335</f>
        <v>-1.3815950902162921E-3</v>
      </c>
      <c r="H335" s="15">
        <f>Data!H336-Data!H335</f>
        <v>-1.6111272412029365E-3</v>
      </c>
      <c r="I335" s="15">
        <f>Data!I336-Data!I335</f>
        <v>-3.0000000000000027E-3</v>
      </c>
      <c r="J335" s="15">
        <f>Data!J336-Data!J335</f>
        <v>-8.3000000000001961E-3</v>
      </c>
    </row>
    <row r="336" spans="1:10" x14ac:dyDescent="0.25">
      <c r="A336" s="11">
        <v>41396</v>
      </c>
      <c r="B336" s="15">
        <f>Data!B337-Data!B336</f>
        <v>-5.6499999999999773E-2</v>
      </c>
      <c r="C336" s="15">
        <f>Data!C337-Data!C336</f>
        <v>-8.7000000000001521E-3</v>
      </c>
      <c r="D336" s="15">
        <f>Data!D337-Data!D336</f>
        <v>0.14000000000000057</v>
      </c>
      <c r="E336" s="15">
        <f>Data!E337-Data!E336</f>
        <v>0.67999999999999261</v>
      </c>
      <c r="F336" s="15">
        <f>Data!F337-Data!F336</f>
        <v>-7.0600000000000662E-2</v>
      </c>
      <c r="G336" s="15">
        <f>Data!G337-Data!G336</f>
        <v>7.3099978399535637E-3</v>
      </c>
      <c r="H336" s="15">
        <f>Data!H337-Data!H336</f>
        <v>2.4404874518780817E-3</v>
      </c>
      <c r="I336" s="15">
        <f>Data!I337-Data!I336</f>
        <v>8.0000000000000071E-3</v>
      </c>
      <c r="J336" s="15">
        <f>Data!J337-Data!J336</f>
        <v>5.6600000000000428E-2</v>
      </c>
    </row>
    <row r="337" spans="1:10" x14ac:dyDescent="0.25">
      <c r="A337" s="11">
        <v>41397</v>
      </c>
      <c r="B337" s="15">
        <f>Data!B338-Data!B337</f>
        <v>-3.7599999999999412E-2</v>
      </c>
      <c r="C337" s="15">
        <f>Data!C338-Data!C337</f>
        <v>-4.9999999999972289E-4</v>
      </c>
      <c r="D337" s="15">
        <f>Data!D338-Data!D337</f>
        <v>9.9999999999980105E-3</v>
      </c>
      <c r="E337" s="15">
        <f>Data!E338-Data!E337</f>
        <v>1.1400000000000006</v>
      </c>
      <c r="F337" s="15">
        <f>Data!F338-Data!F337</f>
        <v>-6.6000000000000725E-2</v>
      </c>
      <c r="G337" s="15">
        <f>Data!G338-Data!G337</f>
        <v>-2.6850120386600063E-3</v>
      </c>
      <c r="H337" s="15">
        <f>Data!H338-Data!H337</f>
        <v>-1.8217787245451422E-3</v>
      </c>
      <c r="I337" s="15">
        <f>Data!I338-Data!I337</f>
        <v>-7.9999999999991189E-4</v>
      </c>
      <c r="J337" s="15">
        <f>Data!J338-Data!J337</f>
        <v>-3.560000000000052E-2</v>
      </c>
    </row>
    <row r="338" spans="1:10" x14ac:dyDescent="0.25">
      <c r="A338" s="11">
        <v>41400</v>
      </c>
      <c r="B338" s="15">
        <f>Data!B339-Data!B338</f>
        <v>6.9399999999999906E-2</v>
      </c>
      <c r="C338" s="15">
        <f>Data!C339-Data!C338</f>
        <v>1.1000000000000121E-2</v>
      </c>
      <c r="D338" s="15">
        <f>Data!D339-Data!D338</f>
        <v>0.3300000000000054</v>
      </c>
      <c r="E338" s="15">
        <f>Data!E339-Data!E338</f>
        <v>0.25</v>
      </c>
      <c r="F338" s="15">
        <f>Data!F339-Data!F338</f>
        <v>1.8500000000001293E-2</v>
      </c>
      <c r="G338" s="15">
        <f>Data!G339-Data!G338</f>
        <v>2.6264411983238922E-3</v>
      </c>
      <c r="H338" s="15">
        <f>Data!H339-Data!H338</f>
        <v>1.0338358169639239E-3</v>
      </c>
      <c r="I338" s="15">
        <f>Data!I339-Data!I338</f>
        <v>5.2999999999999714E-3</v>
      </c>
      <c r="J338" s="15">
        <f>Data!J339-Data!J338</f>
        <v>4.3099999999999916E-2</v>
      </c>
    </row>
    <row r="339" spans="1:10" x14ac:dyDescent="0.25">
      <c r="A339" s="11">
        <v>41401</v>
      </c>
      <c r="B339" s="15">
        <f>Data!B340-Data!B339</f>
        <v>2.0699999999999719E-2</v>
      </c>
      <c r="C339" s="15">
        <f>Data!C340-Data!C339</f>
        <v>-1.2599999999999945E-2</v>
      </c>
      <c r="D339" s="15">
        <f>Data!D340-Data!D339</f>
        <v>-7.0000000000000284E-2</v>
      </c>
      <c r="E339" s="15">
        <f>Data!E340-Data!E339</f>
        <v>-0.34999999999999432</v>
      </c>
      <c r="F339" s="15">
        <f>Data!F340-Data!F339</f>
        <v>-3.1500000000001194E-2</v>
      </c>
      <c r="G339" s="15">
        <f>Data!G340-Data!G339</f>
        <v>-1.0527442718356594E-3</v>
      </c>
      <c r="H339" s="15">
        <f>Data!H340-Data!H339</f>
        <v>2.9125189484322522E-3</v>
      </c>
      <c r="I339" s="15">
        <f>Data!I340-Data!I339</f>
        <v>9.000000000000119E-4</v>
      </c>
      <c r="J339" s="15">
        <f>Data!J340-Data!J339</f>
        <v>-1.5699999999999825E-2</v>
      </c>
    </row>
    <row r="340" spans="1:10" x14ac:dyDescent="0.25">
      <c r="A340" s="11">
        <v>41402</v>
      </c>
      <c r="B340" s="15">
        <f>Data!B341-Data!B340</f>
        <v>-5.1000000000005485E-3</v>
      </c>
      <c r="C340" s="15">
        <f>Data!C341-Data!C340</f>
        <v>-1.2900000000000134E-2</v>
      </c>
      <c r="D340" s="15">
        <f>Data!D341-Data!D340</f>
        <v>1.9999999999996021E-2</v>
      </c>
      <c r="E340" s="15">
        <f>Data!E341-Data!E340</f>
        <v>-9.9999999999994316E-2</v>
      </c>
      <c r="F340" s="15">
        <f>Data!F341-Data!F340</f>
        <v>-4.4200000000000017E-2</v>
      </c>
      <c r="G340" s="15">
        <f>Data!G341-Data!G340</f>
        <v>-5.3357755719436462E-3</v>
      </c>
      <c r="H340" s="15">
        <f>Data!H341-Data!H340</f>
        <v>-3.9463547653961761E-3</v>
      </c>
      <c r="I340" s="15">
        <f>Data!I341-Data!I340</f>
        <v>-5.3000000000000824E-3</v>
      </c>
      <c r="J340" s="15">
        <f>Data!J341-Data!J340</f>
        <v>-2.9300000000000104E-2</v>
      </c>
    </row>
    <row r="341" spans="1:10" x14ac:dyDescent="0.25">
      <c r="A341" s="11">
        <v>41403</v>
      </c>
      <c r="B341" s="15">
        <f>Data!B342-Data!B341</f>
        <v>-2.7499999999999858E-2</v>
      </c>
      <c r="C341" s="15">
        <f>Data!C342-Data!C341</f>
        <v>-1.0399999999999743E-2</v>
      </c>
      <c r="D341" s="15">
        <f>Data!D342-Data!D341</f>
        <v>0.26000000000000512</v>
      </c>
      <c r="E341" s="15">
        <f>Data!E342-Data!E341</f>
        <v>0.39000000000000057</v>
      </c>
      <c r="F341" s="15">
        <f>Data!F342-Data!F341</f>
        <v>-5.4799999999998406E-2</v>
      </c>
      <c r="G341" s="15">
        <f>Data!G342-Data!G341</f>
        <v>4.1694514886780887E-3</v>
      </c>
      <c r="H341" s="15">
        <f>Data!H342-Data!H341</f>
        <v>2.5284174851326613E-3</v>
      </c>
      <c r="I341" s="15">
        <f>Data!I342-Data!I341</f>
        <v>5.7000000000000384E-3</v>
      </c>
      <c r="J341" s="15">
        <f>Data!J342-Data!J341</f>
        <v>1.330000000000009E-2</v>
      </c>
    </row>
    <row r="342" spans="1:10" x14ac:dyDescent="0.25">
      <c r="A342" s="11">
        <v>41404</v>
      </c>
      <c r="B342" s="15">
        <f>Data!B343-Data!B342</f>
        <v>0.12700000000000067</v>
      </c>
      <c r="C342" s="15">
        <f>Data!C343-Data!C342</f>
        <v>1.0899999999999466E-2</v>
      </c>
      <c r="D342" s="15">
        <f>Data!D343-Data!D342</f>
        <v>0.59999999999999432</v>
      </c>
      <c r="E342" s="15">
        <f>Data!E343-Data!E342</f>
        <v>2.4499999999999886</v>
      </c>
      <c r="F342" s="15">
        <f>Data!F343-Data!F342</f>
        <v>0.15529999999999866</v>
      </c>
      <c r="G342" s="15">
        <f>Data!G343-Data!G342</f>
        <v>8.8352087781921052E-3</v>
      </c>
      <c r="H342" s="15">
        <f>Data!H343-Data!H342</f>
        <v>7.0675044441561585E-3</v>
      </c>
      <c r="I342" s="15">
        <f>Data!I343-Data!I342</f>
        <v>1.8800000000000039E-2</v>
      </c>
      <c r="J342" s="15">
        <f>Data!J343-Data!J342</f>
        <v>0.11270000000000024</v>
      </c>
    </row>
    <row r="343" spans="1:10" x14ac:dyDescent="0.25">
      <c r="A343" s="11">
        <v>41407</v>
      </c>
      <c r="B343" s="15">
        <f>Data!B344-Data!B343</f>
        <v>3.6099999999999355E-2</v>
      </c>
      <c r="C343" s="15">
        <f>Data!C344-Data!C343</f>
        <v>4.9999999999998934E-3</v>
      </c>
      <c r="D343" s="15">
        <f>Data!D344-Data!D343</f>
        <v>-8.9999999999996305E-2</v>
      </c>
      <c r="E343" s="15">
        <f>Data!E344-Data!E343</f>
        <v>0.10000000000000853</v>
      </c>
      <c r="F343" s="15">
        <f>Data!F344-Data!F343</f>
        <v>1.1200000000000543E-2</v>
      </c>
      <c r="G343" s="15">
        <f>Data!G344-Data!G343</f>
        <v>-1.5460651141377957E-3</v>
      </c>
      <c r="H343" s="15">
        <f>Data!H344-Data!H343</f>
        <v>1.8339061560537218E-3</v>
      </c>
      <c r="I343" s="15">
        <f>Data!I344-Data!I343</f>
        <v>-1.8000000000000238E-3</v>
      </c>
      <c r="J343" s="15">
        <f>Data!J344-Data!J343</f>
        <v>-1.1800000000000033E-2</v>
      </c>
    </row>
    <row r="344" spans="1:10" x14ac:dyDescent="0.25">
      <c r="A344" s="11">
        <v>41408</v>
      </c>
      <c r="B344" s="15">
        <f>Data!B345-Data!B344</f>
        <v>5.8600000000000207E-2</v>
      </c>
      <c r="C344" s="15">
        <f>Data!C345-Data!C344</f>
        <v>-3.8999999999997925E-3</v>
      </c>
      <c r="D344" s="15">
        <f>Data!D345-Data!D344</f>
        <v>-0.35000000000000142</v>
      </c>
      <c r="E344" s="15">
        <f>Data!E345-Data!E344</f>
        <v>0.34000000000000341</v>
      </c>
      <c r="F344" s="15">
        <f>Data!F345-Data!F344</f>
        <v>9.9999999999997868E-3</v>
      </c>
      <c r="G344" s="15">
        <f>Data!G345-Data!G344</f>
        <v>7.127982189597537E-4</v>
      </c>
      <c r="H344" s="15">
        <f>Data!H345-Data!H344</f>
        <v>1.4144266841313868E-3</v>
      </c>
      <c r="I344" s="15">
        <f>Data!I345-Data!I344</f>
        <v>2.6000000000000467E-3</v>
      </c>
      <c r="J344" s="15">
        <f>Data!J345-Data!J344</f>
        <v>3.7300000000000111E-2</v>
      </c>
    </row>
    <row r="345" spans="1:10" x14ac:dyDescent="0.25">
      <c r="A345" s="11">
        <v>41409</v>
      </c>
      <c r="B345" s="15">
        <f>Data!B346-Data!B345</f>
        <v>7.4300000000000921E-2</v>
      </c>
      <c r="C345" s="15">
        <f>Data!C346-Data!C345</f>
        <v>2.8000000000005798E-3</v>
      </c>
      <c r="D345" s="15">
        <f>Data!D346-Data!D345</f>
        <v>0.28000000000000114</v>
      </c>
      <c r="E345" s="15">
        <f>Data!E346-Data!E345</f>
        <v>0.25999999999999091</v>
      </c>
      <c r="F345" s="15">
        <f>Data!F346-Data!F345</f>
        <v>7.9100000000000392E-2</v>
      </c>
      <c r="G345" s="15">
        <f>Data!G346-Data!G345</f>
        <v>6.716946489559561E-3</v>
      </c>
      <c r="H345" s="15">
        <f>Data!H346-Data!H345</f>
        <v>2.5874216017723883E-3</v>
      </c>
      <c r="I345" s="15">
        <f>Data!I346-Data!I345</f>
        <v>7.7999999999999181E-3</v>
      </c>
      <c r="J345" s="15">
        <f>Data!J346-Data!J345</f>
        <v>3.5199999999999676E-2</v>
      </c>
    </row>
    <row r="346" spans="1:10" x14ac:dyDescent="0.25">
      <c r="A346" s="11">
        <v>41410</v>
      </c>
      <c r="B346" s="15">
        <f>Data!B347-Data!B346</f>
        <v>2.0599999999999952E-2</v>
      </c>
      <c r="C346" s="15">
        <f>Data!C347-Data!C346</f>
        <v>3.2999999999994145E-3</v>
      </c>
      <c r="D346" s="15">
        <f>Data!D347-Data!D346</f>
        <v>-0.10000000000000142</v>
      </c>
      <c r="E346" s="15">
        <f>Data!E347-Data!E346</f>
        <v>-0.21999999999999886</v>
      </c>
      <c r="F346" s="15">
        <f>Data!F347-Data!F346</f>
        <v>1.0500000000000398E-2</v>
      </c>
      <c r="G346" s="15">
        <f>Data!G347-Data!G346</f>
        <v>-2.4724176782301432E-3</v>
      </c>
      <c r="H346" s="15">
        <f>Data!H347-Data!H346</f>
        <v>-4.4719681470652972E-3</v>
      </c>
      <c r="I346" s="15">
        <f>Data!I347-Data!I346</f>
        <v>-6.1999999999999833E-3</v>
      </c>
      <c r="J346" s="15">
        <f>Data!J347-Data!J346</f>
        <v>-3.2700000000000173E-2</v>
      </c>
    </row>
    <row r="347" spans="1:10" x14ac:dyDescent="0.25">
      <c r="A347" s="11">
        <v>41411</v>
      </c>
      <c r="B347" s="15">
        <f>Data!B348-Data!B347</f>
        <v>0.10989999999999966</v>
      </c>
      <c r="C347" s="15">
        <f>Data!C348-Data!C347</f>
        <v>-7.6999999999998181E-3</v>
      </c>
      <c r="D347" s="15">
        <f>Data!D348-Data!D347</f>
        <v>0.49000000000000199</v>
      </c>
      <c r="E347" s="15">
        <f>Data!E348-Data!E347</f>
        <v>0.76000000000000512</v>
      </c>
      <c r="F347" s="15">
        <f>Data!F348-Data!F347</f>
        <v>7.3199999999999932E-2</v>
      </c>
      <c r="G347" s="15">
        <f>Data!G348-Data!G347</f>
        <v>4.8389077994749341E-3</v>
      </c>
      <c r="H347" s="15">
        <f>Data!H348-Data!H347</f>
        <v>5.5561000150721185E-3</v>
      </c>
      <c r="I347" s="15">
        <f>Data!I348-Data!I347</f>
        <v>1.1299999999999977E-2</v>
      </c>
      <c r="J347" s="15">
        <f>Data!J348-Data!J347</f>
        <v>5.3800000000000736E-2</v>
      </c>
    </row>
    <row r="348" spans="1:10" x14ac:dyDescent="0.25">
      <c r="A348" s="11">
        <v>41414</v>
      </c>
      <c r="B348" s="15">
        <f>Data!B349-Data!B348</f>
        <v>7.099999999999973E-2</v>
      </c>
      <c r="C348" s="15">
        <f>Data!C349-Data!C348</f>
        <v>-2.3999999999997357E-3</v>
      </c>
      <c r="D348" s="15">
        <f>Data!D349-Data!D348</f>
        <v>-0.14999999999999858</v>
      </c>
      <c r="E348" s="15">
        <f>Data!E349-Data!E348</f>
        <v>-0.43999999999999773</v>
      </c>
      <c r="F348" s="15">
        <f>Data!F349-Data!F348</f>
        <v>2.0199999999999108E-2</v>
      </c>
      <c r="G348" s="15">
        <f>Data!G349-Data!G348</f>
        <v>-2.85015054555815E-3</v>
      </c>
      <c r="H348" s="15">
        <f>Data!H349-Data!H348</f>
        <v>-2.1647029008694529E-3</v>
      </c>
      <c r="I348" s="15">
        <f>Data!I349-Data!I348</f>
        <v>-5.5999999999999384E-3</v>
      </c>
      <c r="J348" s="15">
        <f>Data!J349-Data!J348</f>
        <v>-4.1500000000000092E-2</v>
      </c>
    </row>
    <row r="349" spans="1:10" x14ac:dyDescent="0.25">
      <c r="A349" s="11">
        <v>41415</v>
      </c>
      <c r="B349" s="15">
        <f>Data!B350-Data!B349</f>
        <v>4.4600000000000861E-2</v>
      </c>
      <c r="C349" s="15">
        <f>Data!C350-Data!C349</f>
        <v>-3.3000000000003027E-3</v>
      </c>
      <c r="D349" s="15">
        <f>Data!D350-Data!D349</f>
        <v>0.39999999999999858</v>
      </c>
      <c r="E349" s="15">
        <f>Data!E350-Data!E349</f>
        <v>-0.18000000000000682</v>
      </c>
      <c r="F349" s="15">
        <f>Data!F350-Data!F349</f>
        <v>-1.2999999999999901E-2</v>
      </c>
      <c r="G349" s="15">
        <f>Data!G350-Data!G349</f>
        <v>-2.7094209275070336E-3</v>
      </c>
      <c r="H349" s="15">
        <f>Data!H350-Data!H349</f>
        <v>2.2950388491619345E-3</v>
      </c>
      <c r="I349" s="15">
        <f>Data!I350-Data!I349</f>
        <v>4.9999999999994493E-4</v>
      </c>
      <c r="J349" s="15">
        <f>Data!J350-Data!J349</f>
        <v>-3.4800000000000608E-2</v>
      </c>
    </row>
    <row r="350" spans="1:10" x14ac:dyDescent="0.25">
      <c r="A350" s="11">
        <v>41416</v>
      </c>
      <c r="B350" s="15">
        <f>Data!B351-Data!B350</f>
        <v>2.9399999999998983E-2</v>
      </c>
      <c r="C350" s="15">
        <f>Data!C351-Data!C350</f>
        <v>-4.4000000000004036E-3</v>
      </c>
      <c r="D350" s="15">
        <f>Data!D351-Data!D350</f>
        <v>0.19999999999999574</v>
      </c>
      <c r="E350" s="15">
        <f>Data!E351-Data!E350</f>
        <v>1.1599999999999966</v>
      </c>
      <c r="F350" s="15">
        <f>Data!F351-Data!F350</f>
        <v>-3.9999999999995595E-3</v>
      </c>
      <c r="G350" s="15">
        <f>Data!G351-Data!G350</f>
        <v>2.7698455823130796E-3</v>
      </c>
      <c r="H350" s="15">
        <f>Data!H351-Data!H350</f>
        <v>5.7862643377711853E-3</v>
      </c>
      <c r="I350" s="15">
        <f>Data!I351-Data!I350</f>
        <v>1.3400000000000079E-2</v>
      </c>
      <c r="J350" s="15">
        <f>Data!J351-Data!J350</f>
        <v>8.799999999999919E-3</v>
      </c>
    </row>
    <row r="351" spans="1:10" x14ac:dyDescent="0.25">
      <c r="A351" s="11">
        <v>41417</v>
      </c>
      <c r="B351" s="15">
        <f>Data!B352-Data!B351</f>
        <v>-1.9999999999999574E-2</v>
      </c>
      <c r="C351" s="15">
        <f>Data!C352-Data!C351</f>
        <v>2.8000000000005798E-3</v>
      </c>
      <c r="D351" s="15">
        <f>Data!D352-Data!D351</f>
        <v>8.00000000000054E-2</v>
      </c>
      <c r="E351" s="15">
        <f>Data!E352-Data!E351</f>
        <v>-1.8599999999999994</v>
      </c>
      <c r="F351" s="15">
        <f>Data!F352-Data!F351</f>
        <v>0.1465999999999994</v>
      </c>
      <c r="G351" s="15">
        <f>Data!G352-Data!G351</f>
        <v>-4.8044696173028534E-3</v>
      </c>
      <c r="H351" s="15">
        <f>Data!H352-Data!H351</f>
        <v>-3.6063841091105164E-3</v>
      </c>
      <c r="I351" s="15">
        <f>Data!I352-Data!I351</f>
        <v>-1.4600000000000057E-2</v>
      </c>
      <c r="J351" s="15">
        <f>Data!J352-Data!J351</f>
        <v>7.2000000000000952E-3</v>
      </c>
    </row>
    <row r="352" spans="1:10" x14ac:dyDescent="0.25">
      <c r="A352" s="11">
        <v>41418</v>
      </c>
      <c r="B352" s="15">
        <f>Data!B353-Data!B352</f>
        <v>4.4999999999999929E-2</v>
      </c>
      <c r="C352" s="15">
        <f>Data!C353-Data!C352</f>
        <v>-2.6000000000001577E-3</v>
      </c>
      <c r="D352" s="15">
        <f>Data!D353-Data!D352</f>
        <v>7.9999999999998295E-2</v>
      </c>
      <c r="E352" s="15">
        <f>Data!E353-Data!E352</f>
        <v>-0.67999999999999261</v>
      </c>
      <c r="F352" s="15">
        <f>Data!F353-Data!F352</f>
        <v>7.5300000000000367E-2</v>
      </c>
      <c r="G352" s="15">
        <f>Data!G353-Data!G352</f>
        <v>1.435093587236369E-3</v>
      </c>
      <c r="H352" s="15">
        <f>Data!H353-Data!H352</f>
        <v>-2.6234655350088065E-4</v>
      </c>
      <c r="I352" s="15">
        <f>Data!I353-Data!I352</f>
        <v>-4.7000000000000375E-3</v>
      </c>
      <c r="J352" s="15">
        <f>Data!J353-Data!J352</f>
        <v>1.0299999999999976E-2</v>
      </c>
    </row>
    <row r="353" spans="1:10" x14ac:dyDescent="0.25">
      <c r="A353" s="11">
        <v>41422</v>
      </c>
      <c r="B353" s="15">
        <f>Data!B354-Data!B353</f>
        <v>0.1875</v>
      </c>
      <c r="C353" s="15">
        <f>Data!C354-Data!C353</f>
        <v>-9.800000000000253E-3</v>
      </c>
      <c r="D353" s="15">
        <f>Data!D354-Data!D353</f>
        <v>0.28999999999999915</v>
      </c>
      <c r="E353" s="15">
        <f>Data!E354-Data!E353</f>
        <v>1.0899999999999892</v>
      </c>
      <c r="F353" s="15">
        <f>Data!F354-Data!F353</f>
        <v>-1.6999999999995907E-3</v>
      </c>
      <c r="G353" s="15">
        <f>Data!G354-Data!G353</f>
        <v>3.0069689512415287E-3</v>
      </c>
      <c r="H353" s="15">
        <f>Data!H354-Data!H353</f>
        <v>2.8532212644207799E-3</v>
      </c>
      <c r="I353" s="15">
        <f>Data!I354-Data!I353</f>
        <v>1.1300000000000088E-2</v>
      </c>
      <c r="J353" s="15">
        <f>Data!J354-Data!J353</f>
        <v>4.1000000000000369E-2</v>
      </c>
    </row>
    <row r="354" spans="1:10" x14ac:dyDescent="0.25">
      <c r="A354" s="11">
        <v>41423</v>
      </c>
      <c r="B354" s="15">
        <f>Data!B355-Data!B354</f>
        <v>2.2499999999999076E-2</v>
      </c>
      <c r="C354" s="15">
        <f>Data!C355-Data!C354</f>
        <v>5.1000000000005485E-3</v>
      </c>
      <c r="D354" s="15">
        <f>Data!D355-Data!D354</f>
        <v>0.21000000000000085</v>
      </c>
      <c r="E354" s="15">
        <f>Data!E355-Data!E354</f>
        <v>-1.1599999999999966</v>
      </c>
      <c r="F354" s="15">
        <f>Data!F355-Data!F354</f>
        <v>9.8599999999999355E-2</v>
      </c>
      <c r="G354" s="15">
        <f>Data!G355-Data!G354</f>
        <v>-4.4420625384778978E-3</v>
      </c>
      <c r="H354" s="15">
        <f>Data!H355-Data!H354</f>
        <v>-2.6346135946826443E-3</v>
      </c>
      <c r="I354" s="15">
        <f>Data!I355-Data!I354</f>
        <v>-1.21E-2</v>
      </c>
      <c r="J354" s="15">
        <f>Data!J355-Data!J354</f>
        <v>-4.2099999999999582E-2</v>
      </c>
    </row>
    <row r="355" spans="1:10" x14ac:dyDescent="0.25">
      <c r="A355" s="11">
        <v>41424</v>
      </c>
      <c r="B355" s="15">
        <f>Data!B356-Data!B355</f>
        <v>0.22750000000000092</v>
      </c>
      <c r="C355" s="15">
        <f>Data!C356-Data!C355</f>
        <v>4.2999999999997485E-3</v>
      </c>
      <c r="D355" s="15">
        <f>Data!D356-Data!D355</f>
        <v>0.21999999999999886</v>
      </c>
      <c r="E355" s="15">
        <f>Data!E356-Data!E355</f>
        <v>0.15000000000000568</v>
      </c>
      <c r="F355" s="15">
        <f>Data!F356-Data!F355</f>
        <v>0.1404999999999994</v>
      </c>
      <c r="G355" s="15">
        <f>Data!G356-Data!G355</f>
        <v>-5.8051490582200493E-3</v>
      </c>
      <c r="H355" s="15">
        <f>Data!H356-Data!H355</f>
        <v>-3.7400240240877958E-3</v>
      </c>
      <c r="I355" s="15">
        <f>Data!I356-Data!I355</f>
        <v>-5.5000000000000604E-3</v>
      </c>
      <c r="J355" s="15">
        <f>Data!J356-Data!J355</f>
        <v>-8.7000000000000632E-2</v>
      </c>
    </row>
    <row r="356" spans="1:10" x14ac:dyDescent="0.25">
      <c r="A356" s="11">
        <v>41425</v>
      </c>
      <c r="B356" s="15">
        <f>Data!B357-Data!B356</f>
        <v>5.0499999999999545E-2</v>
      </c>
      <c r="C356" s="15">
        <f>Data!C357-Data!C356</f>
        <v>3.3000000000003027E-3</v>
      </c>
      <c r="D356" s="15">
        <f>Data!D357-Data!D356</f>
        <v>0</v>
      </c>
      <c r="E356" s="15">
        <f>Data!E357-Data!E356</f>
        <v>-0.23000000000000398</v>
      </c>
      <c r="F356" s="15">
        <f>Data!F357-Data!F356</f>
        <v>1.300000000000523E-3</v>
      </c>
      <c r="G356" s="15">
        <f>Data!G357-Data!G356</f>
        <v>3.1879190431028936E-3</v>
      </c>
      <c r="H356" s="15">
        <f>Data!H357-Data!H356</f>
        <v>9.5271792995010873E-4</v>
      </c>
      <c r="I356" s="15">
        <f>Data!I357-Data!I356</f>
        <v>2.5000000000000577E-3</v>
      </c>
      <c r="J356" s="15">
        <f>Data!J357-Data!J356</f>
        <v>5.9899999999999842E-2</v>
      </c>
    </row>
    <row r="357" spans="1:10" x14ac:dyDescent="0.25">
      <c r="A357" s="11">
        <v>41428</v>
      </c>
      <c r="B357" s="15">
        <f>Data!B358-Data!B357</f>
        <v>-0.23799999999999955</v>
      </c>
      <c r="C357" s="15">
        <f>Data!C358-Data!C357</f>
        <v>-2.8000000000005798E-3</v>
      </c>
      <c r="D357" s="15">
        <f>Data!D358-Data!D357</f>
        <v>0.15999999999999659</v>
      </c>
      <c r="E357" s="15">
        <f>Data!E358-Data!E357</f>
        <v>-1.6499999999999915</v>
      </c>
      <c r="F357" s="15">
        <f>Data!F358-Data!F357</f>
        <v>1.0899999999999466E-2</v>
      </c>
      <c r="G357" s="15">
        <f>Data!G358-Data!G357</f>
        <v>-6.4661447006558737E-3</v>
      </c>
      <c r="H357" s="15">
        <f>Data!H358-Data!H357</f>
        <v>-7.0363748185049424E-3</v>
      </c>
      <c r="I357" s="15">
        <f>Data!I358-Data!I357</f>
        <v>-1.4100000000000001E-2</v>
      </c>
      <c r="J357" s="15">
        <f>Data!J358-Data!J357</f>
        <v>-9.1699999999999449E-2</v>
      </c>
    </row>
    <row r="358" spans="1:10" x14ac:dyDescent="0.25">
      <c r="A358" s="11">
        <v>41429</v>
      </c>
      <c r="B358" s="15">
        <f>Data!B359-Data!B358</f>
        <v>-6.7199999999999704E-2</v>
      </c>
      <c r="C358" s="15">
        <f>Data!C359-Data!C358</f>
        <v>-2.6999999999999247E-3</v>
      </c>
      <c r="D358" s="15">
        <f>Data!D359-Data!D358</f>
        <v>-0.22999999999999687</v>
      </c>
      <c r="E358" s="15">
        <f>Data!E359-Data!E358</f>
        <v>0.96999999999999886</v>
      </c>
      <c r="F358" s="15">
        <f>Data!F359-Data!F358</f>
        <v>-6.5999999999998948E-2</v>
      </c>
      <c r="G358" s="15">
        <f>Data!G359-Data!G358</f>
        <v>1.343015894009203E-3</v>
      </c>
      <c r="H358" s="15">
        <f>Data!H359-Data!H358</f>
        <v>1.9156998739587872E-3</v>
      </c>
      <c r="I358" s="15">
        <f>Data!I359-Data!I358</f>
        <v>4.2999999999999705E-3</v>
      </c>
      <c r="J358" s="15">
        <f>Data!J359-Data!J358</f>
        <v>3.8699999999999513E-2</v>
      </c>
    </row>
    <row r="359" spans="1:10" x14ac:dyDescent="0.25">
      <c r="A359" s="11">
        <v>41430</v>
      </c>
      <c r="B359" s="15">
        <f>Data!B360-Data!B359</f>
        <v>0.24569999999999936</v>
      </c>
      <c r="C359" s="15">
        <f>Data!C360-Data!C359</f>
        <v>-8.9999999999967883E-4</v>
      </c>
      <c r="D359" s="15">
        <f>Data!D360-Data!D359</f>
        <v>0.41000000000000369</v>
      </c>
      <c r="E359" s="15">
        <f>Data!E360-Data!E359</f>
        <v>-0.99000000000000909</v>
      </c>
      <c r="F359" s="15">
        <f>Data!F360-Data!F359</f>
        <v>0.10559999999999903</v>
      </c>
      <c r="G359" s="15">
        <f>Data!G360-Data!G359</f>
        <v>-7.5967593393388988E-4</v>
      </c>
      <c r="H359" s="15">
        <f>Data!H360-Data!H359</f>
        <v>-3.7357917650651107E-3</v>
      </c>
      <c r="I359" s="15">
        <f>Data!I360-Data!I359</f>
        <v>-6.2999999999999723E-3</v>
      </c>
      <c r="J359" s="15">
        <f>Data!J360-Data!J359</f>
        <v>2.6600000000000179E-2</v>
      </c>
    </row>
    <row r="360" spans="1:10" x14ac:dyDescent="0.25">
      <c r="A360" s="11">
        <v>41431</v>
      </c>
      <c r="B360" s="15">
        <f>Data!B361-Data!B360</f>
        <v>-0.12849999999999895</v>
      </c>
      <c r="C360" s="15">
        <f>Data!C361-Data!C360</f>
        <v>8.3000000000001961E-3</v>
      </c>
      <c r="D360" s="15">
        <f>Data!D361-Data!D360</f>
        <v>7.9999999999998295E-2</v>
      </c>
      <c r="E360" s="15">
        <f>Data!E361-Data!E360</f>
        <v>-1.3999999999999915</v>
      </c>
      <c r="F360" s="15">
        <f>Data!F361-Data!F360</f>
        <v>7.0400000000001128E-2</v>
      </c>
      <c r="G360" s="15">
        <f>Data!G361-Data!G360</f>
        <v>-9.2277618322053057E-3</v>
      </c>
      <c r="H360" s="15">
        <f>Data!H361-Data!H360</f>
        <v>-8.7035974158594653E-3</v>
      </c>
      <c r="I360" s="15">
        <f>Data!I361-Data!I360</f>
        <v>-1.2199999999999989E-2</v>
      </c>
      <c r="J360" s="15">
        <f>Data!J361-Data!J360</f>
        <v>-5.7100000000000151E-2</v>
      </c>
    </row>
    <row r="361" spans="1:10" x14ac:dyDescent="0.25">
      <c r="A361" s="11">
        <v>41432</v>
      </c>
      <c r="B361" s="15">
        <f>Data!B362-Data!B361</f>
        <v>9.4999999999998863E-2</v>
      </c>
      <c r="C361" s="15">
        <f>Data!C362-Data!C361</f>
        <v>-2.6000000000001577E-3</v>
      </c>
      <c r="D361" s="15">
        <f>Data!D362-Data!D361</f>
        <v>-0.35000000000000142</v>
      </c>
      <c r="E361" s="15">
        <f>Data!E362-Data!E361</f>
        <v>-0.56000000000000227</v>
      </c>
      <c r="F361" s="15">
        <f>Data!F362-Data!F361</f>
        <v>-0.16140000000000043</v>
      </c>
      <c r="G361" s="15">
        <f>Data!G362-Data!G361</f>
        <v>3.4201672762768087E-4</v>
      </c>
      <c r="H361" s="15">
        <f>Data!H362-Data!H361</f>
        <v>1.7715860488306534E-3</v>
      </c>
      <c r="I361" s="15">
        <f>Data!I362-Data!I361</f>
        <v>4.1999999999999815E-3</v>
      </c>
      <c r="J361" s="15">
        <f>Data!J362-Data!J361</f>
        <v>2.2100000000000009E-2</v>
      </c>
    </row>
    <row r="362" spans="1:10" x14ac:dyDescent="0.25">
      <c r="A362" s="11">
        <v>41435</v>
      </c>
      <c r="B362" s="15">
        <f>Data!B363-Data!B362</f>
        <v>0.16910000000000025</v>
      </c>
      <c r="C362" s="15">
        <f>Data!C363-Data!C362</f>
        <v>0</v>
      </c>
      <c r="D362" s="15">
        <f>Data!D363-Data!D362</f>
        <v>1.5600000000000023</v>
      </c>
      <c r="E362" s="15">
        <f>Data!E363-Data!E362</f>
        <v>1.6799999999999926</v>
      </c>
      <c r="F362" s="15">
        <f>Data!F363-Data!F362</f>
        <v>0.11490000000000045</v>
      </c>
      <c r="G362" s="15">
        <f>Data!G363-Data!G362</f>
        <v>4.5650472093228256E-4</v>
      </c>
      <c r="H362" s="15">
        <f>Data!H363-Data!H362</f>
        <v>8.2637713849531558E-5</v>
      </c>
      <c r="I362" s="15">
        <f>Data!I363-Data!I362</f>
        <v>1.4999999999999458E-3</v>
      </c>
      <c r="J362" s="15">
        <f>Data!J363-Data!J362</f>
        <v>2.8999999999999915E-2</v>
      </c>
    </row>
    <row r="363" spans="1:10" x14ac:dyDescent="0.25">
      <c r="A363" s="11">
        <v>41436</v>
      </c>
      <c r="B363" s="15">
        <f>Data!B364-Data!B363</f>
        <v>-9.4099999999999184E-2</v>
      </c>
      <c r="C363" s="15">
        <f>Data!C364-Data!C363</f>
        <v>0</v>
      </c>
      <c r="D363" s="15">
        <f>Data!D364-Data!D363</f>
        <v>0.21000000000000085</v>
      </c>
      <c r="E363" s="15">
        <f>Data!E364-Data!E363</f>
        <v>-2.0600000000000023</v>
      </c>
      <c r="F363" s="15">
        <f>Data!F364-Data!F363</f>
        <v>1.1499999999999844E-2</v>
      </c>
      <c r="G363" s="15">
        <f>Data!G364-Data!G363</f>
        <v>-2.5039686195369448E-3</v>
      </c>
      <c r="H363" s="15">
        <f>Data!H364-Data!H363</f>
        <v>-1.2785014471728973E-3</v>
      </c>
      <c r="I363" s="15">
        <f>Data!I364-Data!I363</f>
        <v>-8.599999999999941E-3</v>
      </c>
      <c r="J363" s="15">
        <f>Data!J364-Data!J363</f>
        <v>-6.2999999999995282E-3</v>
      </c>
    </row>
    <row r="364" spans="1:10" x14ac:dyDescent="0.25">
      <c r="A364" s="11">
        <v>41437</v>
      </c>
      <c r="B364" s="15">
        <f>Data!B365-Data!B364</f>
        <v>-4.2500000000000426E-2</v>
      </c>
      <c r="C364" s="15">
        <f>Data!C365-Data!C364</f>
        <v>0</v>
      </c>
      <c r="D364" s="15">
        <f>Data!D365-Data!D364</f>
        <v>-0.52000000000000313</v>
      </c>
      <c r="E364" s="15">
        <f>Data!E365-Data!E364</f>
        <v>-1.4599999999999937</v>
      </c>
      <c r="F364" s="15">
        <f>Data!F365-Data!F364</f>
        <v>-2.0099999999999341E-2</v>
      </c>
      <c r="G364" s="15">
        <f>Data!G365-Data!G364</f>
        <v>-4.286171617003065E-3</v>
      </c>
      <c r="H364" s="15">
        <f>Data!H365-Data!H364</f>
        <v>-4.495867376228424E-3</v>
      </c>
      <c r="I364" s="15">
        <f>Data!I365-Data!I364</f>
        <v>-9.000000000000008E-3</v>
      </c>
      <c r="J364" s="15">
        <f>Data!J365-Data!J364</f>
        <v>-9.6899999999999764E-2</v>
      </c>
    </row>
    <row r="365" spans="1:10" x14ac:dyDescent="0.25">
      <c r="A365" s="11">
        <v>41438</v>
      </c>
      <c r="B365" s="15">
        <f>Data!B366-Data!B365</f>
        <v>-8.8599999999999568E-2</v>
      </c>
      <c r="C365" s="15">
        <f>Data!C366-Data!C365</f>
        <v>7.9999999999991189E-4</v>
      </c>
      <c r="D365" s="15">
        <f>Data!D366-Data!D365</f>
        <v>0.25</v>
      </c>
      <c r="E365" s="15">
        <f>Data!E366-Data!E365</f>
        <v>-1.0699999999999932</v>
      </c>
      <c r="F365" s="15">
        <f>Data!F366-Data!F365</f>
        <v>-6.5400000000000347E-2</v>
      </c>
      <c r="G365" s="15">
        <f>Data!G366-Data!G365</f>
        <v>2.2497800783728428E-3</v>
      </c>
      <c r="H365" s="15">
        <f>Data!H366-Data!H365</f>
        <v>-4.0582520525633825E-5</v>
      </c>
      <c r="I365" s="15">
        <f>Data!I366-Data!I365</f>
        <v>5.2999999999999714E-3</v>
      </c>
      <c r="J365" s="15">
        <f>Data!J366-Data!J365</f>
        <v>2.0999999999999908E-2</v>
      </c>
    </row>
    <row r="366" spans="1:10" x14ac:dyDescent="0.25">
      <c r="A366" s="11">
        <v>41439</v>
      </c>
      <c r="B366" s="15">
        <f>Data!B367-Data!B366</f>
        <v>4.4699999999998852E-2</v>
      </c>
      <c r="C366" s="15">
        <f>Data!C367-Data!C366</f>
        <v>-3.4999999999998366E-3</v>
      </c>
      <c r="D366" s="15">
        <f>Data!D367-Data!D366</f>
        <v>-0.50999999999999801</v>
      </c>
      <c r="E366" s="15">
        <f>Data!E367-Data!E366</f>
        <v>4.9999999999997158E-2</v>
      </c>
      <c r="F366" s="15">
        <f>Data!F367-Data!F366</f>
        <v>-8.1500000000000128E-2</v>
      </c>
      <c r="G366" s="15">
        <f>Data!G367-Data!G366</f>
        <v>-9.0153227806721858E-4</v>
      </c>
      <c r="H366" s="15">
        <f>Data!H367-Data!H366</f>
        <v>4.8733175419435337E-4</v>
      </c>
      <c r="I366" s="15">
        <f>Data!I367-Data!I366</f>
        <v>-1.1999999999999789E-3</v>
      </c>
      <c r="J366" s="15">
        <f>Data!J367-Data!J366</f>
        <v>-6.8500000000000227E-2</v>
      </c>
    </row>
    <row r="367" spans="1:10" x14ac:dyDescent="0.25">
      <c r="A367" s="11">
        <v>41442</v>
      </c>
      <c r="B367" s="15">
        <f>Data!B368-Data!B367</f>
        <v>-6.0599999999999099E-2</v>
      </c>
      <c r="C367" s="15">
        <f>Data!C368-Data!C367</f>
        <v>-5.8000000000006935E-3</v>
      </c>
      <c r="D367" s="15">
        <f>Data!D368-Data!D367</f>
        <v>0.40999999999999659</v>
      </c>
      <c r="E367" s="15">
        <f>Data!E368-Data!E367</f>
        <v>0.53000000000000114</v>
      </c>
      <c r="F367" s="15">
        <f>Data!F368-Data!F367</f>
        <v>7.9599999999999227E-2</v>
      </c>
      <c r="G367" s="15">
        <f>Data!G368-Data!G367</f>
        <v>-6.1854906047187352E-4</v>
      </c>
      <c r="H367" s="15">
        <f>Data!H368-Data!H367</f>
        <v>-9.3339847210138771E-4</v>
      </c>
      <c r="I367" s="15">
        <f>Data!I368-Data!I367</f>
        <v>3.1999999999999806E-3</v>
      </c>
      <c r="J367" s="15">
        <f>Data!J368-Data!J367</f>
        <v>3.2300000000000217E-2</v>
      </c>
    </row>
    <row r="368" spans="1:10" x14ac:dyDescent="0.25">
      <c r="A368" s="11">
        <v>41443</v>
      </c>
      <c r="B368" s="15">
        <f>Data!B369-Data!B368</f>
        <v>7.0599999999998886E-2</v>
      </c>
      <c r="C368" s="15">
        <f>Data!C369-Data!C368</f>
        <v>3.5000000000007248E-3</v>
      </c>
      <c r="D368" s="15">
        <f>Data!D369-Data!D368</f>
        <v>0.82000000000000028</v>
      </c>
      <c r="E368" s="15">
        <f>Data!E369-Data!E368</f>
        <v>0.32999999999999829</v>
      </c>
      <c r="F368" s="15">
        <f>Data!F369-Data!F368</f>
        <v>0.10689999999999955</v>
      </c>
      <c r="G368" s="15">
        <f>Data!G369-Data!G368</f>
        <v>-3.6899794030380573E-3</v>
      </c>
      <c r="H368" s="15">
        <f>Data!H369-Data!H368</f>
        <v>3.4222420268635867E-3</v>
      </c>
      <c r="I368" s="15">
        <f>Data!I369-Data!I368</f>
        <v>-6.8000000000000282E-3</v>
      </c>
      <c r="J368" s="15">
        <f>Data!J369-Data!J368</f>
        <v>-2.6900000000000368E-2</v>
      </c>
    </row>
    <row r="369" spans="1:10" x14ac:dyDescent="0.25">
      <c r="A369" s="11">
        <v>41444</v>
      </c>
      <c r="B369" s="15">
        <f>Data!B370-Data!B369</f>
        <v>-1.9299999999999429E-2</v>
      </c>
      <c r="C369" s="15">
        <f>Data!C370-Data!C369</f>
        <v>-1.9000000000000128E-3</v>
      </c>
      <c r="D369" s="15">
        <f>Data!D370-Data!D369</f>
        <v>-8.9999999999996305E-2</v>
      </c>
      <c r="E369" s="15">
        <f>Data!E370-Data!E369</f>
        <v>1.9999999999996021E-2</v>
      </c>
      <c r="F369" s="15">
        <f>Data!F370-Data!F369</f>
        <v>-1.2399999999999523E-2</v>
      </c>
      <c r="G369" s="15">
        <f>Data!G370-Data!G369</f>
        <v>1.6693800770428702E-4</v>
      </c>
      <c r="H369" s="15">
        <f>Data!H370-Data!H369</f>
        <v>-1.3080411317621943E-3</v>
      </c>
      <c r="I369" s="15">
        <f>Data!I370-Data!I369</f>
        <v>6.0000000000004494E-4</v>
      </c>
      <c r="J369" s="15">
        <f>Data!J370-Data!J369</f>
        <v>-5.8899999999999508E-2</v>
      </c>
    </row>
    <row r="370" spans="1:10" x14ac:dyDescent="0.25">
      <c r="A370" s="11">
        <v>41445</v>
      </c>
      <c r="B370" s="15">
        <f>Data!B371-Data!B370</f>
        <v>0.24719999999999942</v>
      </c>
      <c r="C370" s="15">
        <f>Data!C371-Data!C370</f>
        <v>1.2999999999996348E-3</v>
      </c>
      <c r="D370" s="15">
        <f>Data!D371-Data!D370</f>
        <v>0.86999999999999744</v>
      </c>
      <c r="E370" s="15">
        <f>Data!E371-Data!E370</f>
        <v>2.960000000000008</v>
      </c>
      <c r="F370" s="15">
        <f>Data!F371-Data!F370</f>
        <v>0.53289999999999971</v>
      </c>
      <c r="G370" s="15">
        <f>Data!G371-Data!G370</f>
        <v>1.0727162987882233E-2</v>
      </c>
      <c r="H370" s="15">
        <f>Data!H371-Data!H370</f>
        <v>7.7622398517829261E-3</v>
      </c>
      <c r="I370" s="15">
        <f>Data!I371-Data!I370</f>
        <v>1.0399999999999965E-2</v>
      </c>
      <c r="J370" s="15">
        <f>Data!J371-Data!J370</f>
        <v>0.19749999999999979</v>
      </c>
    </row>
    <row r="371" spans="1:10" x14ac:dyDescent="0.25">
      <c r="A371" s="11">
        <v>41446</v>
      </c>
      <c r="B371" s="15">
        <f>Data!B372-Data!B371</f>
        <v>3.700000000000081E-2</v>
      </c>
      <c r="C371" s="15">
        <f>Data!C372-Data!C371</f>
        <v>5.0999999999996604E-3</v>
      </c>
      <c r="D371" s="15">
        <f>Data!D372-Data!D371</f>
        <v>-0.14000000000000057</v>
      </c>
      <c r="E371" s="15">
        <f>Data!E372-Data!E371</f>
        <v>-0.70000000000000284</v>
      </c>
      <c r="F371" s="15">
        <f>Data!F372-Data!F371</f>
        <v>9.700000000000486E-3</v>
      </c>
      <c r="G371" s="15">
        <f>Data!G372-Data!G371</f>
        <v>5.8288785984365044E-3</v>
      </c>
      <c r="H371" s="15">
        <f>Data!H372-Data!H371</f>
        <v>4.0369220761803382E-3</v>
      </c>
      <c r="I371" s="15">
        <f>Data!I372-Data!I371</f>
        <v>5.8000000000000274E-3</v>
      </c>
      <c r="J371" s="15">
        <f>Data!J372-Data!J371</f>
        <v>0.11730000000000018</v>
      </c>
    </row>
    <row r="372" spans="1:10" x14ac:dyDescent="0.25">
      <c r="A372" s="11">
        <v>41449</v>
      </c>
      <c r="B372" s="15">
        <f>Data!B373-Data!B372</f>
        <v>-0.125</v>
      </c>
      <c r="C372" s="15">
        <f>Data!C373-Data!C372</f>
        <v>1.130000000000031E-2</v>
      </c>
      <c r="D372" s="15">
        <f>Data!D373-Data!D372</f>
        <v>0.36999999999999744</v>
      </c>
      <c r="E372" s="15">
        <f>Data!E373-Data!E372</f>
        <v>0.21999999999999886</v>
      </c>
      <c r="F372" s="15">
        <f>Data!F373-Data!F372</f>
        <v>-2.0199999999999108E-2</v>
      </c>
      <c r="G372" s="15">
        <f>Data!G373-Data!G372</f>
        <v>1.2815861245419891E-3</v>
      </c>
      <c r="H372" s="15">
        <f>Data!H373-Data!H372</f>
        <v>-1.3090901548091782E-3</v>
      </c>
      <c r="I372" s="15">
        <f>Data!I373-Data!I372</f>
        <v>-9.000000000000119E-4</v>
      </c>
      <c r="J372" s="15">
        <f>Data!J373-Data!J372</f>
        <v>7.7299999999999258E-2</v>
      </c>
    </row>
    <row r="373" spans="1:10" x14ac:dyDescent="0.25">
      <c r="A373" s="11">
        <v>41450</v>
      </c>
      <c r="B373" s="15">
        <f>Data!B374-Data!B373</f>
        <v>-2.5900000000000034E-2</v>
      </c>
      <c r="C373" s="15">
        <f>Data!C374-Data!C373</f>
        <v>7.0000000000014495E-4</v>
      </c>
      <c r="D373" s="15">
        <f>Data!D374-Data!D373</f>
        <v>-0.14000000000000057</v>
      </c>
      <c r="E373" s="15">
        <f>Data!E374-Data!E373</f>
        <v>0.17000000000000171</v>
      </c>
      <c r="F373" s="15">
        <f>Data!F374-Data!F373</f>
        <v>-0.13750000000000107</v>
      </c>
      <c r="G373" s="15">
        <f>Data!G374-Data!G373</f>
        <v>6.4240974201523748E-4</v>
      </c>
      <c r="H373" s="15">
        <f>Data!H374-Data!H373</f>
        <v>-5.8947648391360907E-4</v>
      </c>
      <c r="I373" s="15">
        <f>Data!I374-Data!I373</f>
        <v>4.2999999999999705E-3</v>
      </c>
      <c r="J373" s="15">
        <f>Data!J374-Data!J373</f>
        <v>-4.2599999999999305E-2</v>
      </c>
    </row>
    <row r="374" spans="1:10" x14ac:dyDescent="0.25">
      <c r="A374" s="11">
        <v>41451</v>
      </c>
      <c r="B374" s="15">
        <f>Data!B375-Data!B374</f>
        <v>4.7200000000000131E-2</v>
      </c>
      <c r="C374" s="15">
        <f>Data!C375-Data!C374</f>
        <v>1.9999999999997797E-3</v>
      </c>
      <c r="D374" s="15">
        <f>Data!D375-Data!D374</f>
        <v>1.0400000000000063</v>
      </c>
      <c r="E374" s="15">
        <f>Data!E375-Data!E374</f>
        <v>-0.43999999999999773</v>
      </c>
      <c r="F374" s="15">
        <f>Data!F375-Data!F374</f>
        <v>-4.1999999999999815E-2</v>
      </c>
      <c r="G374" s="15">
        <f>Data!G375-Data!G374</f>
        <v>4.3499095453944925E-3</v>
      </c>
      <c r="H374" s="15">
        <f>Data!H375-Data!H374</f>
        <v>3.6380745928478175E-3</v>
      </c>
      <c r="I374" s="15">
        <f>Data!I375-Data!I374</f>
        <v>4.4000000000000705E-3</v>
      </c>
      <c r="J374" s="15">
        <f>Data!J375-Data!J374</f>
        <v>-1.6500000000000625E-2</v>
      </c>
    </row>
    <row r="375" spans="1:10" x14ac:dyDescent="0.25">
      <c r="A375" s="11">
        <v>41452</v>
      </c>
      <c r="B375" s="15">
        <f>Data!B376-Data!B375</f>
        <v>-0.16029999999999944</v>
      </c>
      <c r="C375" s="15">
        <f>Data!C376-Data!C375</f>
        <v>1.9999999999997797E-3</v>
      </c>
      <c r="D375" s="15">
        <f>Data!D376-Data!D375</f>
        <v>-0.51000000000000512</v>
      </c>
      <c r="E375" s="15">
        <f>Data!E376-Data!E375</f>
        <v>0.96999999999999886</v>
      </c>
      <c r="F375" s="15">
        <f>Data!F376-Data!F375</f>
        <v>-0.17849999999999966</v>
      </c>
      <c r="G375" s="15">
        <f>Data!G376-Data!G375</f>
        <v>-5.9071596760085221E-4</v>
      </c>
      <c r="H375" s="15">
        <f>Data!H376-Data!H375</f>
        <v>4.1526991131460855E-3</v>
      </c>
      <c r="I375" s="15">
        <f>Data!I376-Data!I375</f>
        <v>3.1999999999999806E-3</v>
      </c>
      <c r="J375" s="15">
        <f>Data!J376-Data!J375</f>
        <v>2.8500000000000192E-2</v>
      </c>
    </row>
    <row r="376" spans="1:10" x14ac:dyDescent="0.25">
      <c r="A376" s="11">
        <v>41453</v>
      </c>
      <c r="B376" s="15">
        <f>Data!B377-Data!B376</f>
        <v>-9.4600000000001572E-2</v>
      </c>
      <c r="C376" s="15">
        <f>Data!C377-Data!C376</f>
        <v>-1.1399999999999189E-2</v>
      </c>
      <c r="D376" s="15">
        <f>Data!D377-Data!D376</f>
        <v>-0.6699999999999946</v>
      </c>
      <c r="E376" s="15">
        <f>Data!E377-Data!E376</f>
        <v>0.80999999999998806</v>
      </c>
      <c r="F376" s="15">
        <f>Data!F377-Data!F376</f>
        <v>-4.4000000000000483E-2</v>
      </c>
      <c r="G376" s="15">
        <f>Data!G377-Data!G376</f>
        <v>3.543206091292106E-4</v>
      </c>
      <c r="H376" s="15">
        <f>Data!H377-Data!H376</f>
        <v>1.0788680602622502E-3</v>
      </c>
      <c r="I376" s="15">
        <f>Data!I377-Data!I376</f>
        <v>-1.4000000000000679E-3</v>
      </c>
      <c r="J376" s="15">
        <f>Data!J377-Data!J376</f>
        <v>-1.5200000000000102E-2</v>
      </c>
    </row>
    <row r="377" spans="1:10" x14ac:dyDescent="0.25">
      <c r="A377" s="11">
        <v>41456</v>
      </c>
      <c r="B377" s="15">
        <f>Data!B378-Data!B377</f>
        <v>9.6000000000007191E-3</v>
      </c>
      <c r="C377" s="15">
        <f>Data!C378-Data!C377</f>
        <v>-4.9000000000001265E-3</v>
      </c>
      <c r="D377" s="15">
        <f>Data!D378-Data!D377</f>
        <v>-0.14000000000000057</v>
      </c>
      <c r="E377" s="15">
        <f>Data!E378-Data!E377</f>
        <v>0.4100000000000108</v>
      </c>
      <c r="F377" s="15">
        <f>Data!F378-Data!F377</f>
        <v>-9.2499999999999361E-2</v>
      </c>
      <c r="G377" s="15">
        <f>Data!G378-Data!G377</f>
        <v>-2.9427239972080743E-3</v>
      </c>
      <c r="H377" s="15">
        <f>Data!H378-Data!H377</f>
        <v>-1.5954680428398316E-3</v>
      </c>
      <c r="I377" s="15">
        <f>Data!I378-Data!I377</f>
        <v>2.00000000000089E-4</v>
      </c>
      <c r="J377" s="15">
        <f>Data!J378-Data!J377</f>
        <v>-6.8200000000000038E-2</v>
      </c>
    </row>
    <row r="378" spans="1:10" x14ac:dyDescent="0.25">
      <c r="A378" s="11">
        <v>41457</v>
      </c>
      <c r="B378" s="15">
        <f>Data!B379-Data!B378</f>
        <v>2.5999999999999801E-2</v>
      </c>
      <c r="C378" s="15">
        <f>Data!C379-Data!C378</f>
        <v>1.9999999999953388E-4</v>
      </c>
      <c r="D378" s="15">
        <f>Data!D379-Data!D378</f>
        <v>0.15999999999999659</v>
      </c>
      <c r="E378" s="15">
        <f>Data!E379-Data!E378</f>
        <v>0.81000000000000227</v>
      </c>
      <c r="F378" s="15">
        <f>Data!F379-Data!F378</f>
        <v>7.8999999999998849E-2</v>
      </c>
      <c r="G378" s="15">
        <f>Data!G379-Data!G378</f>
        <v>2.5293817096997406E-3</v>
      </c>
      <c r="H378" s="15">
        <f>Data!H379-Data!H378</f>
        <v>3.285602222592332E-3</v>
      </c>
      <c r="I378" s="15">
        <f>Data!I379-Data!I378</f>
        <v>4.0000000000000036E-3</v>
      </c>
      <c r="J378" s="15">
        <f>Data!J379-Data!J378</f>
        <v>2.4000000000000021E-2</v>
      </c>
    </row>
    <row r="379" spans="1:10" x14ac:dyDescent="0.25">
      <c r="A379" s="11">
        <v>41458</v>
      </c>
      <c r="B379" s="15">
        <f>Data!B380-Data!B379</f>
        <v>0.16800000000000104</v>
      </c>
      <c r="C379" s="15">
        <f>Data!C380-Data!C379</f>
        <v>-2.6000000000001577E-3</v>
      </c>
      <c r="D379" s="15">
        <f>Data!D380-Data!D379</f>
        <v>0.67000000000000171</v>
      </c>
      <c r="E379" s="15">
        <f>Data!E380-Data!E379</f>
        <v>-0.61000000000001364</v>
      </c>
      <c r="F379" s="15">
        <f>Data!F380-Data!F379</f>
        <v>5.2000000000001378E-2</v>
      </c>
      <c r="G379" s="15">
        <f>Data!G380-Data!G379</f>
        <v>7.0885920718177786E-4</v>
      </c>
      <c r="H379" s="15">
        <f>Data!H380-Data!H379</f>
        <v>-4.0160617596713966E-3</v>
      </c>
      <c r="I379" s="15">
        <f>Data!I380-Data!I379</f>
        <v>-1.7000000000000348E-3</v>
      </c>
      <c r="J379" s="15">
        <f>Data!J380-Data!J379</f>
        <v>5.2000000000003155E-3</v>
      </c>
    </row>
    <row r="380" spans="1:10" x14ac:dyDescent="0.25">
      <c r="A380" s="11">
        <v>41463</v>
      </c>
      <c r="B380" s="15">
        <f>Data!B381-Data!B380</f>
        <v>0.11849999999999916</v>
      </c>
      <c r="C380" s="15">
        <f>Data!C381-Data!C380</f>
        <v>3.6000000000004917E-3</v>
      </c>
      <c r="D380" s="15">
        <f>Data!D381-Data!D380</f>
        <v>0.53999999999999915</v>
      </c>
      <c r="E380" s="15">
        <f>Data!E381-Data!E380</f>
        <v>1.25</v>
      </c>
      <c r="F380" s="15">
        <f>Data!F381-Data!F380</f>
        <v>-8.2000000000000739E-2</v>
      </c>
      <c r="G380" s="15">
        <f>Data!G381-Data!G380</f>
        <v>8.4885931391304181E-3</v>
      </c>
      <c r="H380" s="15">
        <f>Data!H381-Data!H380</f>
        <v>1.4566383678686456E-2</v>
      </c>
      <c r="I380" s="15">
        <f>Data!I381-Data!I380</f>
        <v>1.6900000000000026E-2</v>
      </c>
      <c r="J380" s="15">
        <f>Data!J381-Data!J380</f>
        <v>8.6999999999999744E-2</v>
      </c>
    </row>
    <row r="381" spans="1:10" x14ac:dyDescent="0.25">
      <c r="A381" s="11">
        <v>41464</v>
      </c>
      <c r="B381" s="15">
        <f>Data!B382-Data!B381</f>
        <v>-0.16200000000000081</v>
      </c>
      <c r="C381" s="15">
        <f>Data!C382-Data!C381</f>
        <v>-4.4000000000004036E-3</v>
      </c>
      <c r="D381" s="15">
        <f>Data!D382-Data!D381</f>
        <v>-0.65999999999999659</v>
      </c>
      <c r="E381" s="15">
        <f>Data!E382-Data!E381</f>
        <v>1.0000000000005116E-2</v>
      </c>
      <c r="F381" s="15">
        <f>Data!F382-Data!F381</f>
        <v>-8.1500000000000128E-2</v>
      </c>
      <c r="G381" s="15">
        <f>Data!G382-Data!G381</f>
        <v>5.4165259130676269E-3</v>
      </c>
      <c r="H381" s="15">
        <f>Data!H382-Data!H381</f>
        <v>4.288046905852716E-3</v>
      </c>
      <c r="I381" s="15">
        <f>Data!I382-Data!I381</f>
        <v>9.199999999999986E-3</v>
      </c>
      <c r="J381" s="15">
        <f>Data!J382-Data!J381</f>
        <v>1.8699999999999939E-2</v>
      </c>
    </row>
    <row r="382" spans="1:10" x14ac:dyDescent="0.25">
      <c r="A382" s="11">
        <v>41465</v>
      </c>
      <c r="B382" s="15">
        <f>Data!B383-Data!B382</f>
        <v>-9.9999999999997868E-3</v>
      </c>
      <c r="C382" s="15">
        <f>Data!C383-Data!C382</f>
        <v>4.3000000000006366E-3</v>
      </c>
      <c r="D382" s="15">
        <f>Data!D383-Data!D382</f>
        <v>-0.21000000000000085</v>
      </c>
      <c r="E382" s="15">
        <f>Data!E383-Data!E382</f>
        <v>-0.98000000000000398</v>
      </c>
      <c r="F382" s="15">
        <f>Data!F383-Data!F382</f>
        <v>8.0000000000000071E-2</v>
      </c>
      <c r="G382" s="15">
        <f>Data!G383-Data!G382</f>
        <v>-4.3877074864600019E-3</v>
      </c>
      <c r="H382" s="15">
        <f>Data!H383-Data!H382</f>
        <v>-4.4225703712740261E-3</v>
      </c>
      <c r="I382" s="15">
        <f>Data!I383-Data!I382</f>
        <v>-5.4000000000000714E-3</v>
      </c>
      <c r="J382" s="15">
        <f>Data!J383-Data!J382</f>
        <v>-2.5900000000000034E-2</v>
      </c>
    </row>
    <row r="383" spans="1:10" x14ac:dyDescent="0.25">
      <c r="A383" s="11">
        <v>41466</v>
      </c>
      <c r="B383" s="15">
        <f>Data!B384-Data!B383</f>
        <v>-3.9499999999998536E-2</v>
      </c>
      <c r="C383" s="15">
        <f>Data!C384-Data!C383</f>
        <v>1.3999999999994017E-3</v>
      </c>
      <c r="D383" s="15">
        <f>Data!D384-Data!D383</f>
        <v>-6.0000000000002274E-2</v>
      </c>
      <c r="E383" s="15">
        <f>Data!E384-Data!E383</f>
        <v>-1.2999999999999972</v>
      </c>
      <c r="F383" s="15">
        <f>Data!F384-Data!F383</f>
        <v>-9.9999999999999645E-2</v>
      </c>
      <c r="G383" s="15">
        <f>Data!G384-Data!G383</f>
        <v>-1.193396346092479E-2</v>
      </c>
      <c r="H383" s="15">
        <f>Data!H384-Data!H383</f>
        <v>-8.4985179270813394E-3</v>
      </c>
      <c r="I383" s="15">
        <f>Data!I384-Data!I383</f>
        <v>-1.859999999999995E-2</v>
      </c>
      <c r="J383" s="15">
        <f>Data!J384-Data!J383</f>
        <v>-8.1399999999999473E-2</v>
      </c>
    </row>
    <row r="384" spans="1:10" x14ac:dyDescent="0.25">
      <c r="A384" s="11">
        <v>41467</v>
      </c>
      <c r="B384" s="15">
        <f>Data!B385-Data!B384</f>
        <v>9.9999999999944578E-4</v>
      </c>
      <c r="C384" s="15">
        <f>Data!C385-Data!C384</f>
        <v>2.2999999999999687E-3</v>
      </c>
      <c r="D384" s="15">
        <f>Data!D385-Data!D384</f>
        <v>6.0000000000002274E-2</v>
      </c>
      <c r="E384" s="15">
        <f>Data!E385-Data!E384</f>
        <v>0.59000000000000341</v>
      </c>
      <c r="F384" s="15">
        <f>Data!F385-Data!F384</f>
        <v>-1.8000000000000682E-2</v>
      </c>
      <c r="G384" s="15">
        <f>Data!G385-Data!G384</f>
        <v>-1.1749210194589299E-4</v>
      </c>
      <c r="H384" s="15">
        <f>Data!H385-Data!H384</f>
        <v>8.3136898345048671E-4</v>
      </c>
      <c r="I384" s="15">
        <f>Data!I385-Data!I384</f>
        <v>-2.8000000000000247E-3</v>
      </c>
      <c r="J384" s="15">
        <f>Data!J385-Data!J384</f>
        <v>-1.5200000000000102E-2</v>
      </c>
    </row>
    <row r="385" spans="1:10" x14ac:dyDescent="0.25">
      <c r="A385" s="11">
        <v>41470</v>
      </c>
      <c r="B385" s="15">
        <f>Data!B386-Data!B385</f>
        <v>-9.6000000000000085E-2</v>
      </c>
      <c r="C385" s="15">
        <f>Data!C386-Data!C385</f>
        <v>0</v>
      </c>
      <c r="D385" s="15">
        <f>Data!D386-Data!D385</f>
        <v>9.9999999999980105E-3</v>
      </c>
      <c r="E385" s="15">
        <f>Data!E386-Data!E385</f>
        <v>0.65000000000000568</v>
      </c>
      <c r="F385" s="15">
        <f>Data!F386-Data!F385</f>
        <v>-9.0499999999998693E-2</v>
      </c>
      <c r="G385" s="15">
        <f>Data!G386-Data!G385</f>
        <v>5.289982996348197E-4</v>
      </c>
      <c r="H385" s="15">
        <f>Data!H386-Data!H385</f>
        <v>8.7738730065411996E-4</v>
      </c>
      <c r="I385" s="15">
        <f>Data!I386-Data!I385</f>
        <v>4.0000000000000036E-3</v>
      </c>
      <c r="J385" s="15">
        <f>Data!J386-Data!J385</f>
        <v>9.2999999999996419E-3</v>
      </c>
    </row>
    <row r="386" spans="1:10" x14ac:dyDescent="0.25">
      <c r="A386" s="11">
        <v>41471</v>
      </c>
      <c r="B386" s="15">
        <f>Data!B387-Data!B386</f>
        <v>-2.2500000000000853E-2</v>
      </c>
      <c r="C386" s="15">
        <f>Data!C387-Data!C386</f>
        <v>-2.7999999999996916E-3</v>
      </c>
      <c r="D386" s="15">
        <f>Data!D387-Data!D386</f>
        <v>-0.60000000000000142</v>
      </c>
      <c r="E386" s="15">
        <f>Data!E387-Data!E386</f>
        <v>-0.67000000000000171</v>
      </c>
      <c r="F386" s="15">
        <f>Data!F387-Data!F386</f>
        <v>-0.11100000000000065</v>
      </c>
      <c r="G386" s="15">
        <f>Data!G387-Data!G386</f>
        <v>-6.1265708936208974E-3</v>
      </c>
      <c r="H386" s="15">
        <f>Data!H387-Data!H386</f>
        <v>-1.4901775211665358E-3</v>
      </c>
      <c r="I386" s="15">
        <f>Data!I387-Data!I386</f>
        <v>-1.0000000000000009E-2</v>
      </c>
      <c r="J386" s="15">
        <f>Data!J387-Data!J386</f>
        <v>-9.1899999999999871E-2</v>
      </c>
    </row>
    <row r="387" spans="1:10" x14ac:dyDescent="0.25">
      <c r="A387" s="11">
        <v>41472</v>
      </c>
      <c r="B387" s="15">
        <f>Data!B388-Data!B387</f>
        <v>-2.7999999999998693E-2</v>
      </c>
      <c r="C387" s="15">
        <f>Data!C388-Data!C387</f>
        <v>6.0000000000037801E-4</v>
      </c>
      <c r="D387" s="15">
        <f>Data!D388-Data!D387</f>
        <v>5.0000000000004263E-2</v>
      </c>
      <c r="E387" s="15">
        <f>Data!E388-Data!E387</f>
        <v>0.32999999999999829</v>
      </c>
      <c r="F387" s="15">
        <f>Data!F388-Data!F387</f>
        <v>-9.6999999999999531E-2</v>
      </c>
      <c r="G387" s="15">
        <f>Data!G388-Data!G387</f>
        <v>2.9051604108725204E-3</v>
      </c>
      <c r="H387" s="15">
        <f>Data!H388-Data!H387</f>
        <v>-2.7002020378267266E-3</v>
      </c>
      <c r="I387" s="15">
        <f>Data!I388-Data!I387</f>
        <v>2.0000000000000018E-3</v>
      </c>
      <c r="J387" s="15">
        <f>Data!J388-Data!J387</f>
        <v>-9.800000000000253E-3</v>
      </c>
    </row>
    <row r="388" spans="1:10" x14ac:dyDescent="0.25">
      <c r="A388" s="11">
        <v>41473</v>
      </c>
      <c r="B388" s="15">
        <f>Data!B389-Data!B388</f>
        <v>8.0000000000000071E-2</v>
      </c>
      <c r="C388" s="15">
        <f>Data!C389-Data!C388</f>
        <v>5.6999999999991502E-3</v>
      </c>
      <c r="D388" s="15">
        <f>Data!D389-Data!D388</f>
        <v>0.25</v>
      </c>
      <c r="E388" s="15">
        <f>Data!E389-Data!E388</f>
        <v>0.89999999999999147</v>
      </c>
      <c r="F388" s="15">
        <f>Data!F389-Data!F388</f>
        <v>6.4999999999990621E-3</v>
      </c>
      <c r="G388" s="15">
        <f>Data!G389-Data!G388</f>
        <v>9.3434295006578072E-4</v>
      </c>
      <c r="H388" s="15">
        <f>Data!H389-Data!H388</f>
        <v>-3.9013308011570658E-4</v>
      </c>
      <c r="I388" s="15">
        <f>Data!I389-Data!I388</f>
        <v>4.0000000000000036E-3</v>
      </c>
      <c r="J388" s="15">
        <f>Data!J389-Data!J388</f>
        <v>1.5900000000000247E-2</v>
      </c>
    </row>
    <row r="389" spans="1:10" x14ac:dyDescent="0.25">
      <c r="A389" s="11">
        <v>41474</v>
      </c>
      <c r="B389" s="15">
        <f>Data!B390-Data!B389</f>
        <v>-6.3500000000001222E-2</v>
      </c>
      <c r="C389" s="15">
        <f>Data!C390-Data!C389</f>
        <v>-3.0999999999998806E-3</v>
      </c>
      <c r="D389" s="15">
        <f>Data!D390-Data!D389</f>
        <v>-0.22000000000000597</v>
      </c>
      <c r="E389" s="15">
        <f>Data!E390-Data!E389</f>
        <v>-0.29999999999999716</v>
      </c>
      <c r="F389" s="15">
        <f>Data!F390-Data!F389</f>
        <v>1.5000000000000568E-2</v>
      </c>
      <c r="G389" s="15">
        <f>Data!G390-Data!G389</f>
        <v>-3.7237213782265188E-3</v>
      </c>
      <c r="H389" s="15">
        <f>Data!H390-Data!H389</f>
        <v>-2.8898595174590147E-3</v>
      </c>
      <c r="I389" s="15">
        <f>Data!I390-Data!I389</f>
        <v>-6.6999999999999282E-3</v>
      </c>
      <c r="J389" s="15">
        <f>Data!J390-Data!J389</f>
        <v>-5.9800000000000075E-2</v>
      </c>
    </row>
    <row r="390" spans="1:10" x14ac:dyDescent="0.25">
      <c r="A390" s="11">
        <v>41477</v>
      </c>
      <c r="B390" s="15">
        <f>Data!B391-Data!B390</f>
        <v>-6.0499999999999332E-2</v>
      </c>
      <c r="C390" s="15">
        <f>Data!C391-Data!C390</f>
        <v>2.6999999999999247E-3</v>
      </c>
      <c r="D390" s="15">
        <f>Data!D391-Data!D390</f>
        <v>0.34000000000000341</v>
      </c>
      <c r="E390" s="15">
        <f>Data!E391-Data!E390</f>
        <v>-0.70000000000000284</v>
      </c>
      <c r="F390" s="15">
        <f>Data!F391-Data!F390</f>
        <v>-4.8500000000000654E-2</v>
      </c>
      <c r="G390" s="15">
        <f>Data!G391-Data!G390</f>
        <v>-2.9414749268157347E-3</v>
      </c>
      <c r="H390" s="15">
        <f>Data!H391-Data!H390</f>
        <v>-4.5205419396262547E-3</v>
      </c>
      <c r="I390" s="15">
        <f>Data!I391-Data!I390</f>
        <v>-4.4000000000000705E-3</v>
      </c>
      <c r="J390" s="15">
        <f>Data!J391-Data!J390</f>
        <v>-5.2500000000000213E-2</v>
      </c>
    </row>
    <row r="391" spans="1:10" x14ac:dyDescent="0.25">
      <c r="A391" s="11">
        <v>41478</v>
      </c>
      <c r="B391" s="15">
        <f>Data!B392-Data!B391</f>
        <v>-7.4500000000000455E-2</v>
      </c>
      <c r="C391" s="15">
        <f>Data!C392-Data!C391</f>
        <v>-3.4999999999998366E-3</v>
      </c>
      <c r="D391" s="15">
        <f>Data!D392-Data!D391</f>
        <v>-7.0000000000000284E-2</v>
      </c>
      <c r="E391" s="15">
        <f>Data!E392-Data!E391</f>
        <v>0.1600000000000108</v>
      </c>
      <c r="F391" s="15">
        <f>Data!F392-Data!F391</f>
        <v>8.49999999999973E-3</v>
      </c>
      <c r="G391" s="15">
        <f>Data!G392-Data!G391</f>
        <v>-1.0900375865613432E-3</v>
      </c>
      <c r="H391" s="15">
        <f>Data!H392-Data!H391</f>
        <v>5.0862637969351088E-4</v>
      </c>
      <c r="I391" s="15">
        <f>Data!I392-Data!I391</f>
        <v>1.0999999999999899E-3</v>
      </c>
      <c r="J391" s="15">
        <f>Data!J392-Data!J391</f>
        <v>-3.5099999999999909E-2</v>
      </c>
    </row>
    <row r="392" spans="1:10" x14ac:dyDescent="0.25">
      <c r="A392" s="11">
        <v>41479</v>
      </c>
      <c r="B392" s="15">
        <f>Data!B393-Data!B392</f>
        <v>2.2000000000000242E-2</v>
      </c>
      <c r="C392" s="15">
        <f>Data!C393-Data!C392</f>
        <v>-1.1000000000001009E-3</v>
      </c>
      <c r="D392" s="15">
        <f>Data!D393-Data!D392</f>
        <v>-0.5</v>
      </c>
      <c r="E392" s="15">
        <f>Data!E393-Data!E392</f>
        <v>0.44999999999998863</v>
      </c>
      <c r="F392" s="15">
        <f>Data!F393-Data!F392</f>
        <v>0.13000000000000078</v>
      </c>
      <c r="G392" s="15">
        <f>Data!G393-Data!G392</f>
        <v>-9.1549764483656038E-4</v>
      </c>
      <c r="H392" s="15">
        <f>Data!H393-Data!H392</f>
        <v>-5.5097605450438181E-4</v>
      </c>
      <c r="I392" s="15">
        <f>Data!I393-Data!I392</f>
        <v>-1.3999999999999568E-3</v>
      </c>
      <c r="J392" s="15">
        <f>Data!J393-Data!J392</f>
        <v>4.4300000000000672E-2</v>
      </c>
    </row>
    <row r="393" spans="1:10" x14ac:dyDescent="0.25">
      <c r="A393" s="11">
        <v>41480</v>
      </c>
      <c r="B393" s="15">
        <f>Data!B394-Data!B393</f>
        <v>5.8500000000000441E-2</v>
      </c>
      <c r="C393" s="15">
        <f>Data!C394-Data!C393</f>
        <v>-1.1999999999998678E-3</v>
      </c>
      <c r="D393" s="15">
        <f>Data!D394-Data!D393</f>
        <v>-0.13000000000000256</v>
      </c>
      <c r="E393" s="15">
        <f>Data!E394-Data!E393</f>
        <v>-0.64999999999999147</v>
      </c>
      <c r="F393" s="15">
        <f>Data!F394-Data!F393</f>
        <v>1.2499999999999289E-2</v>
      </c>
      <c r="G393" s="15">
        <f>Data!G394-Data!G393</f>
        <v>-3.4274090081165554E-4</v>
      </c>
      <c r="H393" s="15">
        <f>Data!H394-Data!H393</f>
        <v>1.4429879023586389E-3</v>
      </c>
      <c r="I393" s="15">
        <f>Data!I394-Data!I393</f>
        <v>-1.8000000000000238E-3</v>
      </c>
      <c r="J393" s="15">
        <f>Data!J394-Data!J393</f>
        <v>2.2100000000000009E-2</v>
      </c>
    </row>
    <row r="394" spans="1:10" x14ac:dyDescent="0.25">
      <c r="A394" s="11">
        <v>41481</v>
      </c>
      <c r="B394" s="15">
        <f>Data!B395-Data!B394</f>
        <v>-1.4000000000001123E-2</v>
      </c>
      <c r="C394" s="15">
        <f>Data!C395-Data!C394</f>
        <v>-3.0000000000001137E-3</v>
      </c>
      <c r="D394" s="15">
        <f>Data!D395-Data!D394</f>
        <v>7.0000000000000284E-2</v>
      </c>
      <c r="E394" s="15">
        <f>Data!E395-Data!E394</f>
        <v>-1.3200000000000074</v>
      </c>
      <c r="F394" s="15">
        <f>Data!F395-Data!F394</f>
        <v>5.7000000000000384E-2</v>
      </c>
      <c r="G394" s="15">
        <f>Data!G395-Data!G394</f>
        <v>-1.993144198982888E-3</v>
      </c>
      <c r="H394" s="15">
        <f>Data!H395-Data!H394</f>
        <v>-1.4853320657594038E-3</v>
      </c>
      <c r="I394" s="15">
        <f>Data!I395-Data!I394</f>
        <v>-4.7000000000000375E-3</v>
      </c>
      <c r="J394" s="15">
        <f>Data!J395-Data!J394</f>
        <v>-4.550000000000054E-2</v>
      </c>
    </row>
    <row r="395" spans="1:10" x14ac:dyDescent="0.25">
      <c r="A395" s="11">
        <v>41484</v>
      </c>
      <c r="B395" s="15">
        <f>Data!B396-Data!B395</f>
        <v>-8.49999999999973E-3</v>
      </c>
      <c r="C395" s="15">
        <f>Data!C396-Data!C395</f>
        <v>7.0000000000014495E-4</v>
      </c>
      <c r="D395" s="15">
        <f>Data!D396-Data!D395</f>
        <v>0.25</v>
      </c>
      <c r="E395" s="15">
        <f>Data!E396-Data!E395</f>
        <v>-0.43999999999999773</v>
      </c>
      <c r="F395" s="15">
        <f>Data!F396-Data!F395</f>
        <v>2.2000000000000242E-2</v>
      </c>
      <c r="G395" s="15">
        <f>Data!G396-Data!G395</f>
        <v>3.9778721654848415E-4</v>
      </c>
      <c r="H395" s="15">
        <f>Data!H396-Data!H395</f>
        <v>5.5090432215798568E-4</v>
      </c>
      <c r="I395" s="15">
        <f>Data!I396-Data!I395</f>
        <v>1.9000000000000128E-3</v>
      </c>
      <c r="J395" s="15">
        <f>Data!J396-Data!J395</f>
        <v>1.1999999999998678E-3</v>
      </c>
    </row>
    <row r="396" spans="1:10" x14ac:dyDescent="0.25">
      <c r="A396" s="11">
        <v>41485</v>
      </c>
      <c r="B396" s="15">
        <f>Data!B397-Data!B396</f>
        <v>1.2500000000001066E-2</v>
      </c>
      <c r="C396" s="15">
        <f>Data!C397-Data!C396</f>
        <v>-7.9999999999991189E-4</v>
      </c>
      <c r="D396" s="15">
        <f>Data!D397-Data!D396</f>
        <v>1.4699999999999989</v>
      </c>
      <c r="E396" s="15">
        <f>Data!E397-Data!E396</f>
        <v>0.21999999999999886</v>
      </c>
      <c r="F396" s="15">
        <f>Data!F397-Data!F396</f>
        <v>1.9999999999999574E-2</v>
      </c>
      <c r="G396" s="15">
        <f>Data!G397-Data!G396</f>
        <v>-2.2735838454401858E-4</v>
      </c>
      <c r="H396" s="15">
        <f>Data!H397-Data!H396</f>
        <v>4.7421383250134674E-3</v>
      </c>
      <c r="I396" s="15">
        <f>Data!I397-Data!I396</f>
        <v>-1.0000000000000009E-3</v>
      </c>
      <c r="J396" s="15">
        <f>Data!J397-Data!J396</f>
        <v>6.840000000000046E-2</v>
      </c>
    </row>
    <row r="397" spans="1:10" x14ac:dyDescent="0.25">
      <c r="A397" s="11">
        <v>41486</v>
      </c>
      <c r="B397" s="15">
        <f>Data!B398-Data!B397</f>
        <v>0.11749999999999972</v>
      </c>
      <c r="C397" s="15">
        <f>Data!C398-Data!C397</f>
        <v>-3.0999999999998806E-3</v>
      </c>
      <c r="D397" s="15">
        <f>Data!D398-Data!D397</f>
        <v>-2.9999999999994031E-2</v>
      </c>
      <c r="E397" s="15">
        <f>Data!E398-Data!E397</f>
        <v>0.32999999999999829</v>
      </c>
      <c r="F397" s="15">
        <f>Data!F398-Data!F397</f>
        <v>0.10299999999999976</v>
      </c>
      <c r="G397" s="15">
        <f>Data!G398-Data!G397</f>
        <v>-9.0806411559218869E-4</v>
      </c>
      <c r="H397" s="15">
        <f>Data!H398-Data!H397</f>
        <v>2.8959424595770278E-3</v>
      </c>
      <c r="I397" s="15">
        <f>Data!I398-Data!I397</f>
        <v>-1.3999999999999568E-3</v>
      </c>
      <c r="J397" s="15">
        <f>Data!J398-Data!J397</f>
        <v>-1.4199999999999768E-2</v>
      </c>
    </row>
    <row r="398" spans="1:10" x14ac:dyDescent="0.25">
      <c r="A398" s="11">
        <v>41487</v>
      </c>
      <c r="B398" s="15">
        <f>Data!B399-Data!B398</f>
        <v>6.7999999999999616E-2</v>
      </c>
      <c r="C398" s="15">
        <f>Data!C399-Data!C398</f>
        <v>1.8000000000002458E-3</v>
      </c>
      <c r="D398" s="15">
        <f>Data!D399-Data!D398</f>
        <v>-0.32000000000000028</v>
      </c>
      <c r="E398" s="15">
        <f>Data!E399-Data!E398</f>
        <v>0.95000000000000284</v>
      </c>
      <c r="F398" s="15">
        <f>Data!F399-Data!F398</f>
        <v>-3.2999999999999474E-2</v>
      </c>
      <c r="G398" s="15">
        <f>Data!G399-Data!G398</f>
        <v>3.7026869100116322E-3</v>
      </c>
      <c r="H398" s="15">
        <f>Data!H399-Data!H398</f>
        <v>1.3921780000506478E-3</v>
      </c>
      <c r="I398" s="15">
        <f>Data!I399-Data!I398</f>
        <v>6.9000000000000172E-3</v>
      </c>
      <c r="J398" s="15">
        <f>Data!J399-Data!J398</f>
        <v>7.5499999999999901E-2</v>
      </c>
    </row>
    <row r="399" spans="1:10" x14ac:dyDescent="0.25">
      <c r="A399" s="11">
        <v>41488</v>
      </c>
      <c r="B399" s="15">
        <f>Data!B400-Data!B399</f>
        <v>-0.11599999999999966</v>
      </c>
      <c r="C399" s="15">
        <f>Data!C400-Data!C399</f>
        <v>-9.0000000000056701E-4</v>
      </c>
      <c r="D399" s="15">
        <f>Data!D400-Data!D399</f>
        <v>0.42999999999999972</v>
      </c>
      <c r="E399" s="15">
        <f>Data!E400-Data!E399</f>
        <v>-0.25999999999999091</v>
      </c>
      <c r="F399" s="15">
        <f>Data!F400-Data!F399</f>
        <v>-0.14349999999999952</v>
      </c>
      <c r="G399" s="15">
        <f>Data!G400-Data!G399</f>
        <v>-2.9082505791581115E-3</v>
      </c>
      <c r="H399" s="15">
        <f>Data!H400-Data!H399</f>
        <v>-5.7051435304980025E-3</v>
      </c>
      <c r="I399" s="15">
        <f>Data!I400-Data!I399</f>
        <v>-6.0000000000000053E-3</v>
      </c>
      <c r="J399" s="15">
        <f>Data!J400-Data!J399</f>
        <v>3.8999999999997925E-3</v>
      </c>
    </row>
    <row r="400" spans="1:10" x14ac:dyDescent="0.25">
      <c r="A400" s="11">
        <v>41491</v>
      </c>
      <c r="B400" s="15">
        <f>Data!B401-Data!B400</f>
        <v>-9.9999999999997868E-3</v>
      </c>
      <c r="C400" s="15">
        <f>Data!C401-Data!C400</f>
        <v>-4.7999999999994714E-3</v>
      </c>
      <c r="D400" s="15">
        <f>Data!D401-Data!D400</f>
        <v>0</v>
      </c>
      <c r="E400" s="15">
        <f>Data!E401-Data!E400</f>
        <v>-0.5</v>
      </c>
      <c r="F400" s="15">
        <f>Data!F401-Data!F400</f>
        <v>-3.9999999999995595E-3</v>
      </c>
      <c r="G400" s="15">
        <f>Data!G401-Data!G400</f>
        <v>6.2537708817100857E-4</v>
      </c>
      <c r="H400" s="15">
        <f>Data!H401-Data!H400</f>
        <v>-2.9856333158870818E-3</v>
      </c>
      <c r="I400" s="15">
        <f>Data!I401-Data!I400</f>
        <v>9.000000000000119E-4</v>
      </c>
      <c r="J400" s="15">
        <f>Data!J401-Data!J400</f>
        <v>-1.7599999999999838E-2</v>
      </c>
    </row>
    <row r="401" spans="1:10" x14ac:dyDescent="0.25">
      <c r="A401" s="11">
        <v>41492</v>
      </c>
      <c r="B401" s="15">
        <f>Data!B402-Data!B401</f>
        <v>5.6499999999999773E-2</v>
      </c>
      <c r="C401" s="15">
        <f>Data!C402-Data!C401</f>
        <v>-3.0000000000001137E-3</v>
      </c>
      <c r="D401" s="15">
        <f>Data!D402-Data!D401</f>
        <v>-0.10000000000000142</v>
      </c>
      <c r="E401" s="15">
        <f>Data!E402-Data!E401</f>
        <v>-0.69000000000001194</v>
      </c>
      <c r="F401" s="15">
        <f>Data!F402-Data!F401</f>
        <v>-3.2500000000000639E-2</v>
      </c>
      <c r="G401" s="15">
        <f>Data!G402-Data!G401</f>
        <v>-2.2125767491812942E-3</v>
      </c>
      <c r="H401" s="15">
        <f>Data!H402-Data!H401</f>
        <v>-8.4804209701327959E-4</v>
      </c>
      <c r="I401" s="15">
        <f>Data!I402-Data!I401</f>
        <v>-3.6000000000000476E-3</v>
      </c>
      <c r="J401" s="15">
        <f>Data!J402-Data!J401</f>
        <v>-2.6900000000000368E-2</v>
      </c>
    </row>
    <row r="402" spans="1:10" x14ac:dyDescent="0.25">
      <c r="A402" s="11">
        <v>41493</v>
      </c>
      <c r="B402" s="15">
        <f>Data!B403-Data!B402</f>
        <v>-1.9000000000000128E-2</v>
      </c>
      <c r="C402" s="15">
        <f>Data!C403-Data!C402</f>
        <v>-2.5000000000003908E-3</v>
      </c>
      <c r="D402" s="15">
        <f>Data!D403-Data!D402</f>
        <v>0.42000000000000171</v>
      </c>
      <c r="E402" s="15">
        <f>Data!E403-Data!E402</f>
        <v>-1.1299999999999955</v>
      </c>
      <c r="F402" s="15">
        <f>Data!F403-Data!F402</f>
        <v>4.5999999999999375E-2</v>
      </c>
      <c r="G402" s="15">
        <f>Data!G403-Data!G402</f>
        <v>-1.8620672657242432E-3</v>
      </c>
      <c r="H402" s="15">
        <f>Data!H403-Data!H402</f>
        <v>-6.1660132887736419E-3</v>
      </c>
      <c r="I402" s="15">
        <f>Data!I403-Data!I402</f>
        <v>-4.3999999999999595E-3</v>
      </c>
      <c r="J402" s="15">
        <f>Data!J403-Data!J402</f>
        <v>-3.9500000000000313E-2</v>
      </c>
    </row>
    <row r="403" spans="1:10" x14ac:dyDescent="0.25">
      <c r="A403" s="11">
        <v>41494</v>
      </c>
      <c r="B403" s="15">
        <f>Data!B404-Data!B403</f>
        <v>-8.3000000000000185E-2</v>
      </c>
      <c r="C403" s="15">
        <f>Data!C404-Data!C403</f>
        <v>1.7000000000004789E-3</v>
      </c>
      <c r="D403" s="15">
        <f>Data!D404-Data!D403</f>
        <v>-0.48000000000000398</v>
      </c>
      <c r="E403" s="15">
        <f>Data!E404-Data!E403</f>
        <v>-0.68999999999999773</v>
      </c>
      <c r="F403" s="15">
        <f>Data!F404-Data!F403</f>
        <v>-7.2999999999998622E-2</v>
      </c>
      <c r="G403" s="15">
        <f>Data!G404-Data!G403</f>
        <v>-3.529372852628776E-3</v>
      </c>
      <c r="H403" s="15">
        <f>Data!H404-Data!H403</f>
        <v>-1.6989869935087887E-3</v>
      </c>
      <c r="I403" s="15">
        <f>Data!I404-Data!I403</f>
        <v>-2.8000000000000247E-3</v>
      </c>
      <c r="J403" s="15">
        <f>Data!J404-Data!J403</f>
        <v>-4.669999999999952E-2</v>
      </c>
    </row>
    <row r="404" spans="1:10" x14ac:dyDescent="0.25">
      <c r="A404" s="11">
        <v>41495</v>
      </c>
      <c r="B404" s="15">
        <f>Data!B405-Data!B404</f>
        <v>-4.2999999999999261E-2</v>
      </c>
      <c r="C404" s="15">
        <f>Data!C405-Data!C404</f>
        <v>9.9999999999944578E-4</v>
      </c>
      <c r="D404" s="15">
        <f>Data!D405-Data!D404</f>
        <v>-0.37999999999999545</v>
      </c>
      <c r="E404" s="15">
        <f>Data!E405-Data!E404</f>
        <v>0.20999999999999375</v>
      </c>
      <c r="F404" s="15">
        <f>Data!F405-Data!F404</f>
        <v>-1.6000000000000014E-2</v>
      </c>
      <c r="G404" s="15">
        <f>Data!G405-Data!G404</f>
        <v>3.0231354509792085E-3</v>
      </c>
      <c r="H404" s="15">
        <f>Data!H405-Data!H404</f>
        <v>1.9899558223589464E-3</v>
      </c>
      <c r="I404" s="15">
        <f>Data!I405-Data!I404</f>
        <v>2.7000000000000357E-3</v>
      </c>
      <c r="J404" s="15">
        <f>Data!J405-Data!J404</f>
        <v>2.9300000000000104E-2</v>
      </c>
    </row>
    <row r="405" spans="1:10" x14ac:dyDescent="0.25">
      <c r="A405" s="11">
        <v>41498</v>
      </c>
      <c r="B405" s="15">
        <f>Data!B406-Data!B405</f>
        <v>5.2999999999999048E-2</v>
      </c>
      <c r="C405" s="15">
        <f>Data!C406-Data!C405</f>
        <v>1.0000000000065512E-4</v>
      </c>
      <c r="D405" s="15">
        <f>Data!D406-Data!D405</f>
        <v>0.80999999999999517</v>
      </c>
      <c r="E405" s="15">
        <f>Data!E406-Data!E405</f>
        <v>0.20000000000000284</v>
      </c>
      <c r="F405" s="15">
        <f>Data!F406-Data!F405</f>
        <v>-3.9000000000001478E-2</v>
      </c>
      <c r="G405" s="15">
        <f>Data!G406-Data!G405</f>
        <v>1.4643312340681947E-3</v>
      </c>
      <c r="H405" s="15">
        <f>Data!H406-Data!H405</f>
        <v>1.3334954363722895E-3</v>
      </c>
      <c r="I405" s="15">
        <f>Data!I406-Data!I405</f>
        <v>2.6999999999999247E-3</v>
      </c>
      <c r="J405" s="15">
        <f>Data!J406-Data!J405</f>
        <v>1.8699999999999939E-2</v>
      </c>
    </row>
    <row r="406" spans="1:10" x14ac:dyDescent="0.25">
      <c r="A406" s="11">
        <v>41499</v>
      </c>
      <c r="B406" s="15">
        <f>Data!B407-Data!B406</f>
        <v>0.16099999999999959</v>
      </c>
      <c r="C406" s="15">
        <f>Data!C407-Data!C406</f>
        <v>-1.0000000000065512E-4</v>
      </c>
      <c r="D406" s="15">
        <f>Data!D407-Data!D406</f>
        <v>0.17999999999999972</v>
      </c>
      <c r="E406" s="15">
        <f>Data!E407-Data!E406</f>
        <v>1.6200000000000045</v>
      </c>
      <c r="F406" s="15">
        <f>Data!F407-Data!F406</f>
        <v>0.18950000000000067</v>
      </c>
      <c r="G406" s="15">
        <f>Data!G407-Data!G406</f>
        <v>3.6859760700534983E-3</v>
      </c>
      <c r="H406" s="15">
        <f>Data!H407-Data!H406</f>
        <v>1.0037463788019618E-3</v>
      </c>
      <c r="I406" s="15">
        <f>Data!I407-Data!I406</f>
        <v>9.200000000000097E-3</v>
      </c>
      <c r="J406" s="15">
        <f>Data!J407-Data!J406</f>
        <v>2.2999999999999687E-2</v>
      </c>
    </row>
    <row r="407" spans="1:10" x14ac:dyDescent="0.25">
      <c r="A407" s="11">
        <v>41500</v>
      </c>
      <c r="B407" s="15">
        <f>Data!B408-Data!B407</f>
        <v>-4.699999999999882E-2</v>
      </c>
      <c r="C407" s="15">
        <f>Data!C408-Data!C407</f>
        <v>-2.5999999999992696E-3</v>
      </c>
      <c r="D407" s="15">
        <f>Data!D408-Data!D407</f>
        <v>-5.9999999999995168E-2</v>
      </c>
      <c r="E407" s="15">
        <f>Data!E408-Data!E407</f>
        <v>9.0000000000003411E-2</v>
      </c>
      <c r="F407" s="15">
        <f>Data!F408-Data!F407</f>
        <v>-3.1000000000000583E-2</v>
      </c>
      <c r="G407" s="15">
        <f>Data!G408-Data!G407</f>
        <v>-5.125219592879704E-4</v>
      </c>
      <c r="H407" s="15">
        <f>Data!H408-Data!H407</f>
        <v>-3.333757262241166E-3</v>
      </c>
      <c r="I407" s="15">
        <f>Data!I408-Data!I407</f>
        <v>1.3999999999999568E-3</v>
      </c>
      <c r="J407" s="15">
        <f>Data!J408-Data!J407</f>
        <v>-4.2099999999999582E-2</v>
      </c>
    </row>
    <row r="408" spans="1:10" x14ac:dyDescent="0.25">
      <c r="A408" s="11">
        <v>41501</v>
      </c>
      <c r="B408" s="15">
        <f>Data!B409-Data!B408</f>
        <v>5.4999999999999716E-2</v>
      </c>
      <c r="C408" s="15">
        <f>Data!C409-Data!C408</f>
        <v>-6.8000000000001393E-3</v>
      </c>
      <c r="D408" s="15">
        <f>Data!D409-Data!D408</f>
        <v>0.13999999999999346</v>
      </c>
      <c r="E408" s="15">
        <f>Data!E409-Data!E408</f>
        <v>-0.34000000000000341</v>
      </c>
      <c r="F408" s="15">
        <f>Data!F409-Data!F408</f>
        <v>0.11300000000000132</v>
      </c>
      <c r="G408" s="15">
        <f>Data!G409-Data!G408</f>
        <v>-3.9814730003129295E-4</v>
      </c>
      <c r="H408" s="15">
        <f>Data!H409-Data!H408</f>
        <v>-1.7365111934705135E-3</v>
      </c>
      <c r="I408" s="15">
        <f>Data!I409-Data!I408</f>
        <v>-2.0000000000000018E-3</v>
      </c>
      <c r="J408" s="15">
        <f>Data!J409-Data!J408</f>
        <v>3.0699999999999505E-2</v>
      </c>
    </row>
    <row r="409" spans="1:10" x14ac:dyDescent="0.25">
      <c r="A409" s="11">
        <v>41502</v>
      </c>
      <c r="B409" s="15">
        <f>Data!B410-Data!B409</f>
        <v>4.7000000000000597E-2</v>
      </c>
      <c r="C409" s="15">
        <f>Data!C410-Data!C409</f>
        <v>2.1999999999993136E-3</v>
      </c>
      <c r="D409" s="15">
        <f>Data!D410-Data!D409</f>
        <v>0.24000000000000199</v>
      </c>
      <c r="E409" s="15">
        <f>Data!E410-Data!E409</f>
        <v>-0.21000000000000796</v>
      </c>
      <c r="F409" s="15">
        <f>Data!F410-Data!F409</f>
        <v>3.4999999999998366E-2</v>
      </c>
      <c r="G409" s="15">
        <f>Data!G410-Data!G409</f>
        <v>-3.2828375747679939E-3</v>
      </c>
      <c r="H409" s="15">
        <f>Data!H410-Data!H409</f>
        <v>-1.9731500888577891E-3</v>
      </c>
      <c r="I409" s="15">
        <f>Data!I410-Data!I409</f>
        <v>-6.5000000000000613E-3</v>
      </c>
      <c r="J409" s="15">
        <f>Data!J410-Data!J409</f>
        <v>-2.1300000000000097E-2</v>
      </c>
    </row>
    <row r="410" spans="1:10" x14ac:dyDescent="0.25">
      <c r="A410" s="11">
        <v>41505</v>
      </c>
      <c r="B410" s="15">
        <f>Data!B411-Data!B410</f>
        <v>0.13049999999999962</v>
      </c>
      <c r="C410" s="15">
        <f>Data!C411-Data!C410</f>
        <v>8.2000000000004292E-3</v>
      </c>
      <c r="D410" s="15">
        <f>Data!D411-Data!D410</f>
        <v>1.480000000000004</v>
      </c>
      <c r="E410" s="15">
        <f>Data!E411-Data!E410</f>
        <v>0.34000000000000341</v>
      </c>
      <c r="F410" s="15">
        <f>Data!F411-Data!F410</f>
        <v>0.12150000000000105</v>
      </c>
      <c r="G410" s="15">
        <f>Data!G411-Data!G410</f>
        <v>-1.5184858100425469E-3</v>
      </c>
      <c r="H410" s="15">
        <f>Data!H411-Data!H410</f>
        <v>-1.798098359780842E-3</v>
      </c>
      <c r="I410" s="15">
        <f>Data!I411-Data!I410</f>
        <v>-2.1999999999999797E-3</v>
      </c>
      <c r="J410" s="15">
        <f>Data!J411-Data!J410</f>
        <v>-1.7999999999999794E-2</v>
      </c>
    </row>
    <row r="411" spans="1:10" x14ac:dyDescent="0.25">
      <c r="A411" s="11">
        <v>41506</v>
      </c>
      <c r="B411" s="15">
        <f>Data!B412-Data!B411</f>
        <v>-3.2500000000000639E-2</v>
      </c>
      <c r="C411" s="15">
        <f>Data!C412-Data!C411</f>
        <v>1.4000000000002899E-3</v>
      </c>
      <c r="D411" s="15">
        <f>Data!D412-Data!D411</f>
        <v>7.9999999999998295E-2</v>
      </c>
      <c r="E411" s="15">
        <f>Data!E412-Data!E411</f>
        <v>-0.81999999999999318</v>
      </c>
      <c r="F411" s="15">
        <f>Data!F412-Data!F411</f>
        <v>-1.0500000000000398E-2</v>
      </c>
      <c r="G411" s="15">
        <f>Data!G412-Data!G411</f>
        <v>-4.3524296668570051E-3</v>
      </c>
      <c r="H411" s="15">
        <f>Data!H412-Data!H411</f>
        <v>-5.2932486201817674E-4</v>
      </c>
      <c r="I411" s="15">
        <f>Data!I412-Data!I411</f>
        <v>-6.9000000000000172E-3</v>
      </c>
      <c r="J411" s="15">
        <f>Data!J412-Data!J411</f>
        <v>-1.8299999999999983E-2</v>
      </c>
    </row>
    <row r="412" spans="1:10" x14ac:dyDescent="0.25">
      <c r="A412" s="11">
        <v>41507</v>
      </c>
      <c r="B412" s="15">
        <f>Data!B413-Data!B412</f>
        <v>0.11749999999999972</v>
      </c>
      <c r="C412" s="15">
        <f>Data!C413-Data!C412</f>
        <v>-1.200000000000756E-3</v>
      </c>
      <c r="D412" s="15">
        <f>Data!D413-Data!D412</f>
        <v>0.89999999999999858</v>
      </c>
      <c r="E412" s="15">
        <f>Data!E413-Data!E412</f>
        <v>0.53999999999999204</v>
      </c>
      <c r="F412" s="15">
        <f>Data!F413-Data!F412</f>
        <v>0.19050000000000011</v>
      </c>
      <c r="G412" s="15">
        <f>Data!G413-Data!G412</f>
        <v>3.2315800161945019E-3</v>
      </c>
      <c r="H412" s="15">
        <f>Data!H413-Data!H412</f>
        <v>0</v>
      </c>
      <c r="I412" s="15">
        <f>Data!I413-Data!I412</f>
        <v>3.3000000000000806E-3</v>
      </c>
      <c r="J412" s="15">
        <f>Data!J413-Data!J412</f>
        <v>7.4699999999999989E-2</v>
      </c>
    </row>
    <row r="413" spans="1:10" x14ac:dyDescent="0.25">
      <c r="A413" s="11">
        <v>41508</v>
      </c>
      <c r="B413" s="15">
        <f>Data!B414-Data!B413</f>
        <v>4.4500000000001094E-2</v>
      </c>
      <c r="C413" s="15">
        <f>Data!C414-Data!C413</f>
        <v>-2.2999999999999687E-3</v>
      </c>
      <c r="D413" s="15">
        <f>Data!D414-Data!D413</f>
        <v>0.43999999999999773</v>
      </c>
      <c r="E413" s="15">
        <f>Data!E414-Data!E413</f>
        <v>0.87000000000000455</v>
      </c>
      <c r="F413" s="15">
        <f>Data!F414-Data!F413</f>
        <v>-1.4499999999999957E-2</v>
      </c>
      <c r="G413" s="15">
        <f>Data!G414-Data!G413</f>
        <v>3.3590258502569359E-4</v>
      </c>
      <c r="H413" s="15">
        <f>Data!H414-Data!H413</f>
        <v>4.0120650164142679E-3</v>
      </c>
      <c r="I413" s="15">
        <f>Data!I414-Data!I413</f>
        <v>2.4999999999999467E-3</v>
      </c>
      <c r="J413" s="15">
        <f>Data!J414-Data!J413</f>
        <v>-3.7399999999999878E-2</v>
      </c>
    </row>
    <row r="414" spans="1:10" x14ac:dyDescent="0.25">
      <c r="A414" s="11">
        <v>41509</v>
      </c>
      <c r="B414" s="15">
        <f>Data!B415-Data!B414</f>
        <v>-8.4000000000001407E-2</v>
      </c>
      <c r="C414" s="15">
        <f>Data!C415-Data!C414</f>
        <v>-5.9999999999948983E-4</v>
      </c>
      <c r="D414" s="15">
        <f>Data!D415-Data!D414</f>
        <v>-1.3299999999999983</v>
      </c>
      <c r="E414" s="15">
        <f>Data!E415-Data!E414</f>
        <v>3.9999999999992042E-2</v>
      </c>
      <c r="F414" s="15">
        <f>Data!F415-Data!F414</f>
        <v>-0.16249999999999964</v>
      </c>
      <c r="G414" s="15">
        <f>Data!G415-Data!G414</f>
        <v>-1.6765030453342877E-3</v>
      </c>
      <c r="H414" s="15">
        <f>Data!H415-Data!H414</f>
        <v>8.2404483726761235E-5</v>
      </c>
      <c r="I414" s="15">
        <f>Data!I415-Data!I414</f>
        <v>-2.9000000000000137E-3</v>
      </c>
      <c r="J414" s="15">
        <f>Data!J415-Data!J414</f>
        <v>-2.9300000000000104E-2</v>
      </c>
    </row>
    <row r="415" spans="1:10" x14ac:dyDescent="0.25">
      <c r="A415" s="11">
        <v>41512</v>
      </c>
      <c r="B415" s="15">
        <f>Data!B416-Data!B415</f>
        <v>0.10500000000000043</v>
      </c>
      <c r="C415" s="15">
        <f>Data!C416-Data!C415</f>
        <v>1.9999999999953388E-4</v>
      </c>
      <c r="D415" s="15">
        <f>Data!D416-Data!D415</f>
        <v>1.0400000000000063</v>
      </c>
      <c r="E415" s="15">
        <f>Data!E416-Data!E415</f>
        <v>7.000000000000739E-2</v>
      </c>
      <c r="F415" s="15">
        <f>Data!F416-Data!F415</f>
        <v>0.14899999999999913</v>
      </c>
      <c r="G415" s="15">
        <f>Data!G416-Data!G415</f>
        <v>1.2846460092014178E-3</v>
      </c>
      <c r="H415" s="15">
        <f>Data!H416-Data!H415</f>
        <v>4.1234001042667057E-4</v>
      </c>
      <c r="I415" s="15">
        <f>Data!I416-Data!I415</f>
        <v>2.2000000000000908E-3</v>
      </c>
      <c r="J415" s="15">
        <f>Data!J416-Data!J415</f>
        <v>2.9500000000000526E-2</v>
      </c>
    </row>
    <row r="416" spans="1:10" x14ac:dyDescent="0.25">
      <c r="A416" s="11">
        <v>41513</v>
      </c>
      <c r="B416" s="15">
        <f>Data!B417-Data!B416</f>
        <v>8.9999999999999858E-2</v>
      </c>
      <c r="C416" s="15">
        <f>Data!C417-Data!C416</f>
        <v>1.000000000000334E-3</v>
      </c>
      <c r="D416" s="15">
        <f>Data!D417-Data!D416</f>
        <v>1.9799999999999898</v>
      </c>
      <c r="E416" s="15">
        <f>Data!E417-Data!E416</f>
        <v>-1.3400000000000034</v>
      </c>
      <c r="F416" s="15">
        <f>Data!F417-Data!F416</f>
        <v>0.17250000000000121</v>
      </c>
      <c r="G416" s="15">
        <f>Data!G417-Data!G416</f>
        <v>-1.0057506419077766E-3</v>
      </c>
      <c r="H416" s="15">
        <f>Data!H417-Data!H416</f>
        <v>1.6546709640457014E-3</v>
      </c>
      <c r="I416" s="15">
        <f>Data!I417-Data!I416</f>
        <v>-4.3000000000000815E-3</v>
      </c>
      <c r="J416" s="15">
        <f>Data!J417-Data!J416</f>
        <v>-1.7400000000000304E-2</v>
      </c>
    </row>
    <row r="417" spans="1:10" x14ac:dyDescent="0.25">
      <c r="A417" s="11">
        <v>41514</v>
      </c>
      <c r="B417" s="15">
        <f>Data!B418-Data!B417</f>
        <v>-9.2999999999999972E-2</v>
      </c>
      <c r="C417" s="15">
        <f>Data!C418-Data!C417</f>
        <v>-1.000000000000334E-3</v>
      </c>
      <c r="D417" s="15">
        <f>Data!D418-Data!D417</f>
        <v>2.5600000000000023</v>
      </c>
      <c r="E417" s="15">
        <f>Data!E418-Data!E417</f>
        <v>0.35000000000000853</v>
      </c>
      <c r="F417" s="15">
        <f>Data!F418-Data!F417</f>
        <v>-8.5000000000000853E-2</v>
      </c>
      <c r="G417" s="15">
        <f>Data!G418-Data!G417</f>
        <v>3.4193752406805888E-3</v>
      </c>
      <c r="H417" s="15">
        <f>Data!H418-Data!H417</f>
        <v>3.3195770062188767E-4</v>
      </c>
      <c r="I417" s="15">
        <f>Data!I418-Data!I417</f>
        <v>3.5000000000000586E-3</v>
      </c>
      <c r="J417" s="15">
        <f>Data!J418-Data!J417</f>
        <v>2.2000000000000242E-2</v>
      </c>
    </row>
    <row r="418" spans="1:10" x14ac:dyDescent="0.25">
      <c r="A418" s="11">
        <v>41515</v>
      </c>
      <c r="B418" s="15">
        <f>Data!B419-Data!B418</f>
        <v>2.2500000000000853E-2</v>
      </c>
      <c r="C418" s="15">
        <f>Data!C419-Data!C418</f>
        <v>1.0000000000065512E-4</v>
      </c>
      <c r="D418" s="15">
        <f>Data!D419-Data!D418</f>
        <v>-2.25</v>
      </c>
      <c r="E418" s="15">
        <f>Data!E419-Data!E418</f>
        <v>0.80999999999998806</v>
      </c>
      <c r="F418" s="15">
        <f>Data!F419-Data!F418</f>
        <v>5.5500000000000327E-2</v>
      </c>
      <c r="G418" s="15">
        <f>Data!G419-Data!G418</f>
        <v>5.5594532239178207E-3</v>
      </c>
      <c r="H418" s="15">
        <f>Data!H419-Data!H418</f>
        <v>1.3312601175770045E-3</v>
      </c>
      <c r="I418" s="15">
        <f>Data!I419-Data!I418</f>
        <v>9.4999999999999529E-3</v>
      </c>
      <c r="J418" s="15">
        <f>Data!J419-Data!J418</f>
        <v>7.3299999999999699E-2</v>
      </c>
    </row>
    <row r="419" spans="1:10" x14ac:dyDescent="0.25">
      <c r="A419" s="11">
        <v>41516</v>
      </c>
      <c r="B419" s="15">
        <f>Data!B420-Data!B419</f>
        <v>-8.0500000000000682E-2</v>
      </c>
      <c r="C419" s="15">
        <f>Data!C420-Data!C419</f>
        <v>-1.000000000000334E-3</v>
      </c>
      <c r="D419" s="15">
        <f>Data!D420-Data!D419</f>
        <v>-0.84000000000000341</v>
      </c>
      <c r="E419" s="15">
        <f>Data!E420-Data!E419</f>
        <v>-0.23999999999999488</v>
      </c>
      <c r="F419" s="15">
        <f>Data!F420-Data!F419</f>
        <v>5.0499999999999545E-2</v>
      </c>
      <c r="G419" s="15">
        <f>Data!G420-Data!G419</f>
        <v>1.8332153506486204E-3</v>
      </c>
      <c r="H419" s="15">
        <f>Data!H420-Data!H419</f>
        <v>8.3483470005785154E-4</v>
      </c>
      <c r="I419" s="15">
        <f>Data!I420-Data!I419</f>
        <v>-2.9999999999996696E-4</v>
      </c>
      <c r="J419" s="15">
        <f>Data!J420-Data!J419</f>
        <v>3.9299999999999891E-2</v>
      </c>
    </row>
    <row r="420" spans="1:10" x14ac:dyDescent="0.25">
      <c r="A420" s="11">
        <v>41520</v>
      </c>
      <c r="B420" s="15">
        <f>Data!B421-Data!B420</f>
        <v>6.0500000000001108E-2</v>
      </c>
      <c r="C420" s="15">
        <f>Data!C421-Data!C420</f>
        <v>1.1000000000001009E-3</v>
      </c>
      <c r="D420" s="15">
        <f>Data!D421-Data!D420</f>
        <v>2</v>
      </c>
      <c r="E420" s="15">
        <f>Data!E421-Data!E420</f>
        <v>1.210000000000008</v>
      </c>
      <c r="F420" s="15">
        <f>Data!F421-Data!F420</f>
        <v>9.7500000000000142E-2</v>
      </c>
      <c r="G420" s="15">
        <f>Data!G421-Data!G420</f>
        <v>1.8421279746567709E-3</v>
      </c>
      <c r="H420" s="15">
        <f>Data!H421-Data!H420</f>
        <v>-3.1609428313875698E-3</v>
      </c>
      <c r="I420" s="15">
        <f>Data!I421-Data!I420</f>
        <v>5.0000000000000044E-3</v>
      </c>
      <c r="J420" s="15">
        <f>Data!J421-Data!J420</f>
        <v>-1.330000000000009E-2</v>
      </c>
    </row>
    <row r="421" spans="1:10" x14ac:dyDescent="0.25">
      <c r="A421" s="11">
        <v>41522</v>
      </c>
      <c r="B421" s="15">
        <f>Data!B422-Data!B421</f>
        <v>-8.7500000000000355E-2</v>
      </c>
      <c r="C421" s="15">
        <f>Data!C422-Data!C421</f>
        <v>-1.000000000000334E-3</v>
      </c>
      <c r="D421" s="15">
        <f>Data!D422-Data!D421</f>
        <v>-1.6999999999999886</v>
      </c>
      <c r="E421" s="15">
        <f>Data!E422-Data!E421</f>
        <v>0.64999999999999147</v>
      </c>
      <c r="F421" s="15">
        <f>Data!F422-Data!F421</f>
        <v>-3.4000000000000696E-2</v>
      </c>
      <c r="G421" s="15">
        <f>Data!G422-Data!G421</f>
        <v>2.547598402146356E-3</v>
      </c>
      <c r="H421" s="15">
        <f>Data!H422-Data!H421</f>
        <v>-2.0216390300634712E-3</v>
      </c>
      <c r="I421" s="15">
        <f>Data!I422-Data!I421</f>
        <v>7.3999999999999622E-3</v>
      </c>
      <c r="J421" s="15">
        <f>Data!J422-Data!J421</f>
        <v>4.9500000000000099E-2</v>
      </c>
    </row>
    <row r="422" spans="1:10" x14ac:dyDescent="0.25">
      <c r="A422" s="11">
        <v>41523</v>
      </c>
      <c r="B422" s="15">
        <f>Data!B423-Data!B422</f>
        <v>-0.21750000000000114</v>
      </c>
      <c r="C422" s="15">
        <f>Data!C423-Data!C422</f>
        <v>7.9999999999991189E-4</v>
      </c>
      <c r="D422" s="15">
        <f>Data!D423-Data!D422</f>
        <v>-0.78000000000000114</v>
      </c>
      <c r="E422" s="15">
        <f>Data!E423-Data!E422</f>
        <v>-1.039999999999992</v>
      </c>
      <c r="F422" s="15">
        <f>Data!F423-Data!F422</f>
        <v>-0.22149999999999892</v>
      </c>
      <c r="G422" s="15">
        <f>Data!G423-Data!G422</f>
        <v>-2.6629937421962513E-3</v>
      </c>
      <c r="H422" s="15">
        <f>Data!H423-Data!H422</f>
        <v>-1.6409221770955496E-3</v>
      </c>
      <c r="I422" s="15">
        <f>Data!I423-Data!I422</f>
        <v>-5.1999999999999824E-3</v>
      </c>
      <c r="J422" s="15">
        <f>Data!J423-Data!J422</f>
        <v>-3.2899999999999707E-2</v>
      </c>
    </row>
    <row r="423" spans="1:10" x14ac:dyDescent="0.25">
      <c r="A423" s="11">
        <v>41526</v>
      </c>
      <c r="B423" s="15">
        <f>Data!B424-Data!B423</f>
        <v>-3.6999999999999034E-2</v>
      </c>
      <c r="C423" s="15">
        <f>Data!C424-Data!C423</f>
        <v>7.0000000000014495E-4</v>
      </c>
      <c r="D423" s="15">
        <f>Data!D424-Data!D423</f>
        <v>9.9999999999909051E-3</v>
      </c>
      <c r="E423" s="15">
        <f>Data!E424-Data!E423</f>
        <v>0.50999999999999091</v>
      </c>
      <c r="F423" s="15">
        <f>Data!F424-Data!F423</f>
        <v>-2.4499999999999744E-2</v>
      </c>
      <c r="G423" s="15">
        <f>Data!G424-Data!G423</f>
        <v>-5.3843152376809034E-3</v>
      </c>
      <c r="H423" s="15">
        <f>Data!H424-Data!H423</f>
        <v>-3.7019967170857093E-3</v>
      </c>
      <c r="I423" s="15">
        <f>Data!I424-Data!I423</f>
        <v>-7.0999999999999952E-3</v>
      </c>
      <c r="J423" s="15">
        <f>Data!J424-Data!J423</f>
        <v>-7.1500000000000341E-2</v>
      </c>
    </row>
    <row r="424" spans="1:10" x14ac:dyDescent="0.25">
      <c r="A424" s="11">
        <v>41527</v>
      </c>
      <c r="B424" s="15">
        <f>Data!B425-Data!B424</f>
        <v>5.7000000000000384E-2</v>
      </c>
      <c r="C424" s="15">
        <f>Data!C425-Data!C424</f>
        <v>-1.3999999999994017E-3</v>
      </c>
      <c r="D424" s="15">
        <f>Data!D425-Data!D424</f>
        <v>-1.4099999999999966</v>
      </c>
      <c r="E424" s="15">
        <f>Data!E425-Data!E424</f>
        <v>0.67000000000000171</v>
      </c>
      <c r="F424" s="15">
        <f>Data!F425-Data!F424</f>
        <v>-1.1000000000001009E-2</v>
      </c>
      <c r="G424" s="15">
        <f>Data!G425-Data!G424</f>
        <v>0</v>
      </c>
      <c r="H424" s="15">
        <f>Data!H425-Data!H424</f>
        <v>-2.829949422658018E-4</v>
      </c>
      <c r="I424" s="15">
        <f>Data!I425-Data!I424</f>
        <v>3.0000000000000027E-3</v>
      </c>
      <c r="J424" s="15">
        <f>Data!J425-Data!J424</f>
        <v>-1.9899999999999807E-2</v>
      </c>
    </row>
    <row r="425" spans="1:10" x14ac:dyDescent="0.25">
      <c r="A425" s="11">
        <v>41528</v>
      </c>
      <c r="B425" s="15">
        <f>Data!B426-Data!B425</f>
        <v>-0.13250000000000028</v>
      </c>
      <c r="C425" s="15">
        <f>Data!C426-Data!C425</f>
        <v>-1.200000000000756E-3</v>
      </c>
      <c r="D425" s="15">
        <f>Data!D426-Data!D425</f>
        <v>-0.57000000000000028</v>
      </c>
      <c r="E425" s="15">
        <f>Data!E426-Data!E425</f>
        <v>-0.14000000000000057</v>
      </c>
      <c r="F425" s="15">
        <f>Data!F426-Data!F425</f>
        <v>-5.4999999999999716E-2</v>
      </c>
      <c r="G425" s="15">
        <f>Data!G426-Data!G425</f>
        <v>-2.3246417812062825E-3</v>
      </c>
      <c r="H425" s="15">
        <f>Data!H426-Data!H425</f>
        <v>-3.056383228825732E-3</v>
      </c>
      <c r="I425" s="15">
        <f>Data!I426-Data!I425</f>
        <v>-3.0000000000000027E-3</v>
      </c>
      <c r="J425" s="15">
        <f>Data!J426-Data!J425</f>
        <v>-1.9199999999999662E-2</v>
      </c>
    </row>
    <row r="426" spans="1:10" x14ac:dyDescent="0.25">
      <c r="A426" s="11">
        <v>41529</v>
      </c>
      <c r="B426" s="15">
        <f>Data!B427-Data!B426</f>
        <v>4.2999999999999261E-2</v>
      </c>
      <c r="C426" s="15">
        <f>Data!C427-Data!C426</f>
        <v>-4.9999999999972289E-4</v>
      </c>
      <c r="D426" s="15">
        <f>Data!D427-Data!D426</f>
        <v>0.16000000000000369</v>
      </c>
      <c r="E426" s="15">
        <f>Data!E427-Data!E426</f>
        <v>-0.84000000000000341</v>
      </c>
      <c r="F426" s="15">
        <f>Data!F427-Data!F426</f>
        <v>9.9999999999997868E-3</v>
      </c>
      <c r="G426" s="15">
        <f>Data!G427-Data!G426</f>
        <v>-7.9050126899449236E-4</v>
      </c>
      <c r="H426" s="15">
        <f>Data!H427-Data!H426</f>
        <v>-4.7990222855920361E-4</v>
      </c>
      <c r="I426" s="15">
        <f>Data!I427-Data!I426</f>
        <v>-2.8000000000000247E-3</v>
      </c>
      <c r="J426" s="15">
        <f>Data!J427-Data!J426</f>
        <v>-1.2400000000000411E-2</v>
      </c>
    </row>
    <row r="427" spans="1:10" x14ac:dyDescent="0.25">
      <c r="A427" s="11">
        <v>41530</v>
      </c>
      <c r="B427" s="15">
        <f>Data!B428-Data!B427</f>
        <v>-5.4999999999996163E-3</v>
      </c>
      <c r="C427" s="15">
        <f>Data!C428-Data!C427</f>
        <v>7.9999999999991189E-4</v>
      </c>
      <c r="D427" s="15">
        <f>Data!D428-Data!D427</f>
        <v>-6.0000000000002274E-2</v>
      </c>
      <c r="E427" s="15">
        <f>Data!E428-Data!E427</f>
        <v>0.14000000000000057</v>
      </c>
      <c r="F427" s="15">
        <f>Data!F428-Data!F427</f>
        <v>-4.8000000000000043E-2</v>
      </c>
      <c r="G427" s="15">
        <f>Data!G428-Data!G427</f>
        <v>2.2062574666258383E-3</v>
      </c>
      <c r="H427" s="15">
        <f>Data!H428-Data!H427</f>
        <v>-1.6739392751984328E-3</v>
      </c>
      <c r="I427" s="15">
        <f>Data!I428-Data!I427</f>
        <v>3.2999999999999696E-3</v>
      </c>
      <c r="J427" s="15">
        <f>Data!J428-Data!J427</f>
        <v>4.9999999999999822E-2</v>
      </c>
    </row>
    <row r="428" spans="1:10" x14ac:dyDescent="0.25">
      <c r="A428" s="11">
        <v>41533</v>
      </c>
      <c r="B428" s="15">
        <f>Data!B429-Data!B428</f>
        <v>-0.14450000000000074</v>
      </c>
      <c r="C428" s="15">
        <f>Data!C429-Data!C428</f>
        <v>1.1999999999998678E-3</v>
      </c>
      <c r="D428" s="15">
        <f>Data!D429-Data!D428</f>
        <v>-0.53000000000000114</v>
      </c>
      <c r="E428" s="15">
        <f>Data!E429-Data!E428</f>
        <v>-0.39999999999999147</v>
      </c>
      <c r="F428" s="15">
        <f>Data!F429-Data!F428</f>
        <v>-0.11899999999999977</v>
      </c>
      <c r="G428" s="15">
        <f>Data!G429-Data!G428</f>
        <v>-4.1752569757823599E-3</v>
      </c>
      <c r="H428" s="15">
        <f>Data!H429-Data!H428</f>
        <v>-2.6126389091121194E-3</v>
      </c>
      <c r="I428" s="15">
        <f>Data!I429-Data!I428</f>
        <v>-6.0999999999999943E-3</v>
      </c>
      <c r="J428" s="15">
        <f>Data!J429-Data!J428</f>
        <v>-7.1499999999999453E-2</v>
      </c>
    </row>
    <row r="429" spans="1:10" x14ac:dyDescent="0.25">
      <c r="A429" s="11">
        <v>41534</v>
      </c>
      <c r="B429" s="15">
        <f>Data!B430-Data!B429</f>
        <v>6.0000000000002274E-3</v>
      </c>
      <c r="C429" s="15">
        <f>Data!C430-Data!C429</f>
        <v>1.5000000000000568E-3</v>
      </c>
      <c r="D429" s="15">
        <f>Data!D430-Data!D429</f>
        <v>0.53000000000000114</v>
      </c>
      <c r="E429" s="15">
        <f>Data!E430-Data!E429</f>
        <v>0.17999999999999261</v>
      </c>
      <c r="F429" s="15">
        <f>Data!F430-Data!F429</f>
        <v>-1.2000000000000455E-2</v>
      </c>
      <c r="G429" s="15">
        <f>Data!G430-Data!G429</f>
        <v>-3.9256163007306277E-4</v>
      </c>
      <c r="H429" s="15">
        <f>Data!H430-Data!H429</f>
        <v>1.026632315075604E-3</v>
      </c>
      <c r="I429" s="15">
        <f>Data!I430-Data!I429</f>
        <v>8.0000000000002292E-4</v>
      </c>
      <c r="J429" s="15">
        <f>Data!J430-Data!J429</f>
        <v>-3.2000000000000028E-2</v>
      </c>
    </row>
    <row r="430" spans="1:10" x14ac:dyDescent="0.25">
      <c r="A430" s="11">
        <v>41535</v>
      </c>
      <c r="B430" s="15">
        <f>Data!B431-Data!B430</f>
        <v>1.2500000000001066E-2</v>
      </c>
      <c r="C430" s="15">
        <f>Data!C431-Data!C430</f>
        <v>-2.9999999999930083E-4</v>
      </c>
      <c r="D430" s="15">
        <f>Data!D431-Data!D430</f>
        <v>9.9999999999980105E-3</v>
      </c>
      <c r="E430" s="15">
        <f>Data!E431-Data!E430</f>
        <v>-0.11999999999999034</v>
      </c>
      <c r="F430" s="15">
        <f>Data!F431-Data!F430</f>
        <v>5.2000000000001378E-2</v>
      </c>
      <c r="G430" s="15">
        <f>Data!G431-Data!G430</f>
        <v>3.3645619449429454E-4</v>
      </c>
      <c r="H430" s="15">
        <f>Data!H431-Data!H430</f>
        <v>-2.5210799211288215E-3</v>
      </c>
      <c r="I430" s="15">
        <f>Data!I431-Data!I430</f>
        <v>-5.9999999999993392E-4</v>
      </c>
      <c r="J430" s="15">
        <f>Data!J431-Data!J430</f>
        <v>-1.1000000000001009E-3</v>
      </c>
    </row>
    <row r="431" spans="1:10" x14ac:dyDescent="0.25">
      <c r="A431" s="11">
        <v>41536</v>
      </c>
      <c r="B431" s="15">
        <f>Data!B432-Data!B431</f>
        <v>-0.11850000000000094</v>
      </c>
      <c r="C431" s="15">
        <f>Data!C432-Data!C431</f>
        <v>0</v>
      </c>
      <c r="D431" s="15">
        <f>Data!D432-Data!D431</f>
        <v>-1.6099999999999994</v>
      </c>
      <c r="E431" s="15">
        <f>Data!E432-Data!E431</f>
        <v>0.28999999999999204</v>
      </c>
      <c r="F431" s="15">
        <f>Data!F432-Data!F431</f>
        <v>-0.23200000000000109</v>
      </c>
      <c r="G431" s="15">
        <f>Data!G432-Data!G431</f>
        <v>-9.7453486682818058E-3</v>
      </c>
      <c r="H431" s="15">
        <f>Data!H432-Data!H431</f>
        <v>-3.0453702183368403E-3</v>
      </c>
      <c r="I431" s="15">
        <f>Data!I432-Data!I431</f>
        <v>-1.4800000000000035E-2</v>
      </c>
      <c r="J431" s="15">
        <f>Data!J432-Data!J431</f>
        <v>-0.11790000000000056</v>
      </c>
    </row>
    <row r="432" spans="1:10" x14ac:dyDescent="0.25">
      <c r="A432" s="11">
        <v>41537</v>
      </c>
      <c r="B432" s="15">
        <f>Data!B433-Data!B432</f>
        <v>0.1720000000000006</v>
      </c>
      <c r="C432" s="15">
        <f>Data!C433-Data!C432</f>
        <v>0</v>
      </c>
      <c r="D432" s="15">
        <f>Data!D433-Data!D432</f>
        <v>0.51000000000000512</v>
      </c>
      <c r="E432" s="15">
        <f>Data!E433-Data!E432</f>
        <v>4.9999999999997158E-2</v>
      </c>
      <c r="F432" s="15">
        <f>Data!F433-Data!F432</f>
        <v>3.8999999999999702E-2</v>
      </c>
      <c r="G432" s="15">
        <f>Data!G433-Data!G432</f>
        <v>2.733553528723176E-4</v>
      </c>
      <c r="H432" s="15">
        <f>Data!H433-Data!H432</f>
        <v>8.5594818802436912E-4</v>
      </c>
      <c r="I432" s="15">
        <f>Data!I433-Data!I432</f>
        <v>-8.0000000000002292E-4</v>
      </c>
      <c r="J432" s="15">
        <f>Data!J433-Data!J432</f>
        <v>1.9900000000000695E-2</v>
      </c>
    </row>
    <row r="433" spans="1:10" x14ac:dyDescent="0.25">
      <c r="A433" s="11">
        <v>41540</v>
      </c>
      <c r="B433" s="15">
        <f>Data!B434-Data!B433</f>
        <v>-4.0000000000000924E-2</v>
      </c>
      <c r="C433" s="15">
        <f>Data!C434-Data!C433</f>
        <v>-9.0000000000056701E-4</v>
      </c>
      <c r="D433" s="15">
        <f>Data!D434-Data!D433</f>
        <v>0.29999999999999716</v>
      </c>
      <c r="E433" s="15">
        <f>Data!E434-Data!E433</f>
        <v>-0.61999999999999034</v>
      </c>
      <c r="F433" s="15">
        <f>Data!F434-Data!F433</f>
        <v>2.2000000000000242E-2</v>
      </c>
      <c r="G433" s="15">
        <f>Data!G434-Data!G433</f>
        <v>1.0939875320437054E-4</v>
      </c>
      <c r="H433" s="15">
        <f>Data!H434-Data!H433</f>
        <v>-1.748296671461369E-3</v>
      </c>
      <c r="I433" s="15">
        <f>Data!I434-Data!I433</f>
        <v>-3.9999999999995595E-4</v>
      </c>
      <c r="J433" s="15">
        <f>Data!J434-Data!J433</f>
        <v>1.9999999999999574E-2</v>
      </c>
    </row>
    <row r="434" spans="1:10" x14ac:dyDescent="0.25">
      <c r="A434" s="11">
        <v>41541</v>
      </c>
      <c r="B434" s="15">
        <f>Data!B435-Data!B434</f>
        <v>1.0500000000000398E-2</v>
      </c>
      <c r="C434" s="15">
        <f>Data!C435-Data!C434</f>
        <v>7.0000000000014495E-4</v>
      </c>
      <c r="D434" s="15">
        <f>Data!D435-Data!D434</f>
        <v>0.14999999999999858</v>
      </c>
      <c r="E434" s="15">
        <f>Data!E435-Data!E434</f>
        <v>0</v>
      </c>
      <c r="F434" s="15">
        <f>Data!F435-Data!F434</f>
        <v>6.1500000000000554E-2</v>
      </c>
      <c r="G434" s="15">
        <f>Data!G435-Data!G434</f>
        <v>1.6448739149315106E-3</v>
      </c>
      <c r="H434" s="15">
        <f>Data!H435-Data!H434</f>
        <v>2.3332467802477108E-3</v>
      </c>
      <c r="I434" s="15">
        <f>Data!I435-Data!I434</f>
        <v>1.3999999999999568E-3</v>
      </c>
      <c r="J434" s="15">
        <f>Data!J435-Data!J434</f>
        <v>1.3200000000000323E-2</v>
      </c>
    </row>
    <row r="435" spans="1:10" x14ac:dyDescent="0.25">
      <c r="A435" s="11">
        <v>41542</v>
      </c>
      <c r="B435" s="15">
        <f>Data!B436-Data!B435</f>
        <v>9.4500000000000028E-2</v>
      </c>
      <c r="C435" s="15">
        <f>Data!C436-Data!C435</f>
        <v>-1.8000000000002458E-3</v>
      </c>
      <c r="D435" s="15">
        <f>Data!D436-Data!D435</f>
        <v>-0.51999999999999602</v>
      </c>
      <c r="E435" s="15">
        <f>Data!E436-Data!E435</f>
        <v>-0.14000000000000057</v>
      </c>
      <c r="F435" s="15">
        <f>Data!F436-Data!F435</f>
        <v>7.3499999999999233E-2</v>
      </c>
      <c r="G435" s="15">
        <f>Data!G436-Data!G435</f>
        <v>-2.5191587499364676E-3</v>
      </c>
      <c r="H435" s="15">
        <f>Data!H436-Data!H435</f>
        <v>-2.875165593996809E-3</v>
      </c>
      <c r="I435" s="15">
        <f>Data!I436-Data!I435</f>
        <v>-3.1999999999999806E-3</v>
      </c>
      <c r="J435" s="15">
        <f>Data!J436-Data!J435</f>
        <v>1.330000000000009E-2</v>
      </c>
    </row>
    <row r="436" spans="1:10" x14ac:dyDescent="0.25">
      <c r="A436" s="11">
        <v>41543</v>
      </c>
      <c r="B436" s="15">
        <f>Data!B437-Data!B436</f>
        <v>7.0000000000000284E-2</v>
      </c>
      <c r="C436" s="15">
        <f>Data!C437-Data!C436</f>
        <v>3.9999999999995595E-4</v>
      </c>
      <c r="D436" s="15">
        <f>Data!D437-Data!D436</f>
        <v>-0.52000000000000313</v>
      </c>
      <c r="E436" s="15">
        <f>Data!E437-Data!E436</f>
        <v>0.32999999999999829</v>
      </c>
      <c r="F436" s="15">
        <f>Data!F437-Data!F436</f>
        <v>0.11250000000000071</v>
      </c>
      <c r="G436" s="15">
        <f>Data!G437-Data!G436</f>
        <v>2.8490118399672193E-3</v>
      </c>
      <c r="H436" s="15">
        <f>Data!H437-Data!H436</f>
        <v>2.6410540353442036E-3</v>
      </c>
      <c r="I436" s="15">
        <f>Data!I437-Data!I436</f>
        <v>2.2999999999999687E-3</v>
      </c>
      <c r="J436" s="15">
        <f>Data!J437-Data!J436</f>
        <v>1.7599999999999838E-2</v>
      </c>
    </row>
    <row r="437" spans="1:10" x14ac:dyDescent="0.25">
      <c r="A437" s="11">
        <v>41544</v>
      </c>
      <c r="B437" s="15">
        <f>Data!B438-Data!B437</f>
        <v>7.0000000000000284E-2</v>
      </c>
      <c r="C437" s="15">
        <f>Data!C438-Data!C437</f>
        <v>-1.5000000000000568E-3</v>
      </c>
      <c r="D437" s="15">
        <f>Data!D438-Data!D437</f>
        <v>0.79999999999999716</v>
      </c>
      <c r="E437" s="15">
        <f>Data!E438-Data!E437</f>
        <v>-0.65000000000000568</v>
      </c>
      <c r="F437" s="15">
        <f>Data!F438-Data!F437</f>
        <v>9.9999999999999645E-2</v>
      </c>
      <c r="G437" s="15">
        <f>Data!G438-Data!G437</f>
        <v>-2.9035860207737851E-3</v>
      </c>
      <c r="H437" s="15">
        <f>Data!H438-Data!H437</f>
        <v>-4.7609164524189396E-3</v>
      </c>
      <c r="I437" s="15">
        <f>Data!I438-Data!I437</f>
        <v>-5.4999999999999494E-3</v>
      </c>
      <c r="J437" s="15">
        <f>Data!J438-Data!J437</f>
        <v>-8.6000000000003851E-3</v>
      </c>
    </row>
    <row r="438" spans="1:10" x14ac:dyDescent="0.25">
      <c r="A438" s="11">
        <v>41547</v>
      </c>
      <c r="B438" s="15">
        <f>Data!B439-Data!B438</f>
        <v>-2.5000000000000355E-2</v>
      </c>
      <c r="C438" s="15">
        <f>Data!C439-Data!C438</f>
        <v>2.1000000000004349E-3</v>
      </c>
      <c r="D438" s="15">
        <f>Data!D439-Data!D438</f>
        <v>0.10000000000000142</v>
      </c>
      <c r="E438" s="15">
        <f>Data!E439-Data!E438</f>
        <v>-9.9999999999909051E-3</v>
      </c>
      <c r="F438" s="15">
        <f>Data!F439-Data!F438</f>
        <v>8.49999999999973E-3</v>
      </c>
      <c r="G438" s="15">
        <f>Data!G439-Data!G438</f>
        <v>1.0915642576991846E-4</v>
      </c>
      <c r="H438" s="15">
        <f>Data!H439-Data!H438</f>
        <v>-1.685512709886372E-3</v>
      </c>
      <c r="I438" s="15">
        <f>Data!I439-Data!I438</f>
        <v>-9.000000000000119E-4</v>
      </c>
      <c r="J438" s="15">
        <f>Data!J439-Data!J438</f>
        <v>-7.499999999999396E-3</v>
      </c>
    </row>
    <row r="439" spans="1:10" x14ac:dyDescent="0.25">
      <c r="A439" s="11">
        <v>41548</v>
      </c>
      <c r="B439" s="15">
        <f>Data!B440-Data!B439</f>
        <v>3.5000000000000142E-2</v>
      </c>
      <c r="C439" s="15">
        <f>Data!C440-Data!C439</f>
        <v>0</v>
      </c>
      <c r="D439" s="15">
        <f>Data!D440-Data!D439</f>
        <v>-0.11999999999999744</v>
      </c>
      <c r="E439" s="15">
        <f>Data!E440-Data!E439</f>
        <v>-0.24000000000000909</v>
      </c>
      <c r="F439" s="15">
        <f>Data!F440-Data!F439</f>
        <v>2.2100000000000009E-2</v>
      </c>
      <c r="G439" s="15">
        <f>Data!G440-Data!G439</f>
        <v>5.4590310907709494E-5</v>
      </c>
      <c r="H439" s="15">
        <f>Data!H440-Data!H439</f>
        <v>-1.1059026401755156E-3</v>
      </c>
      <c r="I439" s="15">
        <f>Data!I440-Data!I439</f>
        <v>2.2999999999999687E-3</v>
      </c>
      <c r="J439" s="15">
        <f>Data!J440-Data!J439</f>
        <v>-5.1100000000000811E-2</v>
      </c>
    </row>
    <row r="440" spans="1:10" x14ac:dyDescent="0.25">
      <c r="A440" s="11">
        <v>41549</v>
      </c>
      <c r="B440" s="15">
        <f>Data!B441-Data!B440</f>
        <v>-4.6499999999999986E-2</v>
      </c>
      <c r="C440" s="15">
        <f>Data!C441-Data!C440</f>
        <v>0</v>
      </c>
      <c r="D440" s="15">
        <f>Data!D441-Data!D440</f>
        <v>0</v>
      </c>
      <c r="E440" s="15">
        <f>Data!E441-Data!E440</f>
        <v>-0.68999999999999773</v>
      </c>
      <c r="F440" s="15">
        <f>Data!F441-Data!F440</f>
        <v>-2.40999999999989E-2</v>
      </c>
      <c r="G440" s="15">
        <f>Data!G441-Data!G440</f>
        <v>-3.1529599596700209E-3</v>
      </c>
      <c r="H440" s="15">
        <f>Data!H441-Data!H440</f>
        <v>-6.0846081804399876E-4</v>
      </c>
      <c r="I440" s="15">
        <f>Data!I441-Data!I440</f>
        <v>-4.7000000000000375E-3</v>
      </c>
      <c r="J440" s="15">
        <f>Data!J441-Data!J440</f>
        <v>1.6700000000000159E-2</v>
      </c>
    </row>
    <row r="441" spans="1:10" x14ac:dyDescent="0.25">
      <c r="A441" s="11">
        <v>41550</v>
      </c>
      <c r="B441" s="15">
        <f>Data!B442-Data!B441</f>
        <v>4.1499999999999204E-2</v>
      </c>
      <c r="C441" s="15">
        <f>Data!C442-Data!C441</f>
        <v>0</v>
      </c>
      <c r="D441" s="15">
        <f>Data!D442-Data!D441</f>
        <v>-0.49000000000000199</v>
      </c>
      <c r="E441" s="15">
        <f>Data!E442-Data!E441</f>
        <v>-0.28000000000000114</v>
      </c>
      <c r="F441" s="15">
        <f>Data!F442-Data!F441</f>
        <v>9.3499999999998806E-2</v>
      </c>
      <c r="G441" s="15">
        <f>Data!G442-Data!G441</f>
        <v>-2.696550719012647E-3</v>
      </c>
      <c r="H441" s="15">
        <f>Data!H442-Data!H441</f>
        <v>2.0966290109046826E-3</v>
      </c>
      <c r="I441" s="15">
        <f>Data!I442-Data!I441</f>
        <v>-4.4999999999999485E-3</v>
      </c>
      <c r="J441" s="15">
        <f>Data!J442-Data!J441</f>
        <v>-4.0599999999999525E-2</v>
      </c>
    </row>
    <row r="442" spans="1:10" x14ac:dyDescent="0.25">
      <c r="A442" s="11">
        <v>41551</v>
      </c>
      <c r="B442" s="15">
        <f>Data!B443-Data!B442</f>
        <v>-8.0000000000000071E-2</v>
      </c>
      <c r="C442" s="15">
        <f>Data!C443-Data!C442</f>
        <v>0</v>
      </c>
      <c r="D442" s="15">
        <f>Data!D443-Data!D442</f>
        <v>-0.54999999999999716</v>
      </c>
      <c r="E442" s="15">
        <f>Data!E443-Data!E442</f>
        <v>0.12000000000000455</v>
      </c>
      <c r="F442" s="15">
        <f>Data!F443-Data!F442</f>
        <v>-0.16099999999999959</v>
      </c>
      <c r="G442" s="15">
        <f>Data!G443-Data!G442</f>
        <v>3.2382433255325749E-3</v>
      </c>
      <c r="H442" s="15">
        <f>Data!H443-Data!H442</f>
        <v>3.8488234344975503E-3</v>
      </c>
      <c r="I442" s="15">
        <f>Data!I443-Data!I442</f>
        <v>8.0000000000000071E-3</v>
      </c>
      <c r="J442" s="15">
        <f>Data!J443-Data!J442</f>
        <v>7.9600000000000115E-2</v>
      </c>
    </row>
    <row r="443" spans="1:10" x14ac:dyDescent="0.25">
      <c r="A443" s="11">
        <v>41554</v>
      </c>
      <c r="B443" s="15">
        <f>Data!B444-Data!B443</f>
        <v>-2.3999999999999133E-2</v>
      </c>
      <c r="C443" s="15">
        <f>Data!C444-Data!C443</f>
        <v>0</v>
      </c>
      <c r="D443" s="15">
        <f>Data!D444-Data!D443</f>
        <v>0.36999999999999744</v>
      </c>
      <c r="E443" s="15">
        <f>Data!E444-Data!E443</f>
        <v>-0.18000000000000682</v>
      </c>
      <c r="F443" s="15">
        <f>Data!F444-Data!F443</f>
        <v>2.4999999999995026E-3</v>
      </c>
      <c r="G443" s="15">
        <f>Data!G444-Data!G443</f>
        <v>7.0539403641867171E-4</v>
      </c>
      <c r="H443" s="15">
        <f>Data!H444-Data!H443</f>
        <v>-5.0305381137982774E-4</v>
      </c>
      <c r="I443" s="15">
        <f>Data!I444-Data!I443</f>
        <v>-1.9999999999997797E-4</v>
      </c>
      <c r="J443" s="15">
        <f>Data!J444-Data!J443</f>
        <v>6.8999999999999062E-3</v>
      </c>
    </row>
    <row r="444" spans="1:10" x14ac:dyDescent="0.25">
      <c r="A444" s="11">
        <v>41555</v>
      </c>
      <c r="B444" s="15">
        <f>Data!B445-Data!B444</f>
        <v>6.4999999999990621E-3</v>
      </c>
      <c r="C444" s="15">
        <f>Data!C445-Data!C444</f>
        <v>5.9999999999948983E-4</v>
      </c>
      <c r="D444" s="15">
        <f>Data!D445-Data!D444</f>
        <v>0</v>
      </c>
      <c r="E444" s="15">
        <f>Data!E445-Data!E444</f>
        <v>-7.9999999999998295E-2</v>
      </c>
      <c r="F444" s="15">
        <f>Data!F445-Data!F444</f>
        <v>6.4000000000000057E-2</v>
      </c>
      <c r="G444" s="15">
        <f>Data!G445-Data!G444</f>
        <v>-7.0539403641867171E-4</v>
      </c>
      <c r="H444" s="15">
        <f>Data!H445-Data!H444</f>
        <v>-2.7053840830304487E-4</v>
      </c>
      <c r="I444" s="15">
        <f>Data!I445-Data!I444</f>
        <v>-1.0000000000000009E-3</v>
      </c>
      <c r="J444" s="15">
        <f>Data!J445-Data!J444</f>
        <v>7.9999999999991189E-4</v>
      </c>
    </row>
    <row r="445" spans="1:10" x14ac:dyDescent="0.25">
      <c r="A445" s="11">
        <v>41556</v>
      </c>
      <c r="B445" s="15">
        <f>Data!B446-Data!B445</f>
        <v>2.000000000000135E-2</v>
      </c>
      <c r="C445" s="15">
        <f>Data!C446-Data!C445</f>
        <v>3.00000000000189E-4</v>
      </c>
      <c r="D445" s="15">
        <f>Data!D446-Data!D445</f>
        <v>0.13000000000000256</v>
      </c>
      <c r="E445" s="15">
        <f>Data!E446-Data!E445</f>
        <v>0.29000000000000625</v>
      </c>
      <c r="F445" s="15">
        <f>Data!F446-Data!F445</f>
        <v>5.0000000000000711E-2</v>
      </c>
      <c r="G445" s="15">
        <f>Data!G446-Data!G445</f>
        <v>3.7595302866834102E-3</v>
      </c>
      <c r="H445" s="15">
        <f>Data!H446-Data!H445</f>
        <v>5.6918540839249188E-3</v>
      </c>
      <c r="I445" s="15">
        <f>Data!I446-Data!I445</f>
        <v>6.3999999999999613E-3</v>
      </c>
      <c r="J445" s="15">
        <f>Data!J446-Data!J445</f>
        <v>5.2299999999999791E-2</v>
      </c>
    </row>
    <row r="446" spans="1:10" x14ac:dyDescent="0.25">
      <c r="A446" s="11">
        <v>41557</v>
      </c>
      <c r="B446" s="15">
        <f>Data!B447-Data!B446</f>
        <v>-0.10749999999999993</v>
      </c>
      <c r="C446" s="15">
        <f>Data!C447-Data!C446</f>
        <v>-5.3000000000000824E-3</v>
      </c>
      <c r="D446" s="15">
        <f>Data!D447-Data!D446</f>
        <v>-0.62000000000000455</v>
      </c>
      <c r="E446" s="15">
        <f>Data!E447-Data!E446</f>
        <v>0.85999999999999943</v>
      </c>
      <c r="F446" s="15">
        <f>Data!F447-Data!F446</f>
        <v>-0.13199999999999967</v>
      </c>
      <c r="G446" s="15">
        <f>Data!G447-Data!G446</f>
        <v>-1.2028532444410267E-3</v>
      </c>
      <c r="H446" s="15">
        <f>Data!H447-Data!H446</f>
        <v>-1.2564322213219903E-3</v>
      </c>
      <c r="I446" s="15">
        <f>Data!I447-Data!I446</f>
        <v>0</v>
      </c>
      <c r="J446" s="15">
        <f>Data!J447-Data!J446</f>
        <v>1.8200000000000216E-2</v>
      </c>
    </row>
    <row r="447" spans="1:10" x14ac:dyDescent="0.25">
      <c r="A447" s="11">
        <v>41558</v>
      </c>
      <c r="B447" s="15">
        <f>Data!B448-Data!B447</f>
        <v>7.9999999999991189E-3</v>
      </c>
      <c r="C447" s="15">
        <f>Data!C448-Data!C447</f>
        <v>4.8000000000003595E-3</v>
      </c>
      <c r="D447" s="15">
        <f>Data!D448-Data!D447</f>
        <v>-0.22999999999999687</v>
      </c>
      <c r="E447" s="15">
        <f>Data!E448-Data!E447</f>
        <v>0.32999999999999829</v>
      </c>
      <c r="F447" s="15">
        <f>Data!F448-Data!F447</f>
        <v>-2.2500000000000853E-2</v>
      </c>
      <c r="G447" s="15">
        <f>Data!G448-Data!G447</f>
        <v>-1.3077517831536767E-3</v>
      </c>
      <c r="H447" s="15">
        <f>Data!H448-Data!H447</f>
        <v>1.1777574614615371E-3</v>
      </c>
      <c r="I447" s="15">
        <f>Data!I448-Data!I447</f>
        <v>-9.9999999999988987E-5</v>
      </c>
      <c r="J447" s="15">
        <f>Data!J448-Data!J447</f>
        <v>-2.0999999999999908E-2</v>
      </c>
    </row>
    <row r="448" spans="1:10" x14ac:dyDescent="0.25">
      <c r="A448" s="11">
        <v>41562</v>
      </c>
      <c r="B448" s="15">
        <f>Data!B449-Data!B448</f>
        <v>3.5500000000000753E-2</v>
      </c>
      <c r="C448" s="15">
        <f>Data!C449-Data!C448</f>
        <v>-1.780000000000026E-2</v>
      </c>
      <c r="D448" s="15">
        <f>Data!D449-Data!D448</f>
        <v>0.77000000000000313</v>
      </c>
      <c r="E448" s="15">
        <f>Data!E449-Data!E448</f>
        <v>0.15999999999999659</v>
      </c>
      <c r="F448" s="15">
        <f>Data!F449-Data!F448</f>
        <v>-9.9000000000000199E-2</v>
      </c>
      <c r="G448" s="15">
        <f>Data!G449-Data!G448</f>
        <v>3.5525891909490293E-3</v>
      </c>
      <c r="H448" s="15">
        <f>Data!H449-Data!H448</f>
        <v>-1.1385701514098345E-3</v>
      </c>
      <c r="I448" s="15">
        <f>Data!I449-Data!I448</f>
        <v>4.9000000000000155E-3</v>
      </c>
      <c r="J448" s="15">
        <f>Data!J449-Data!J448</f>
        <v>4.1699999999999626E-2</v>
      </c>
    </row>
    <row r="449" spans="1:10" x14ac:dyDescent="0.25">
      <c r="A449" s="11">
        <v>41563</v>
      </c>
      <c r="B449" s="15">
        <f>Data!B450-Data!B449</f>
        <v>-5.7500000000000995E-2</v>
      </c>
      <c r="C449" s="15">
        <f>Data!C450-Data!C449</f>
        <v>-3.0000000000001137E-3</v>
      </c>
      <c r="D449" s="15">
        <f>Data!D450-Data!D449</f>
        <v>-0.12000000000000455</v>
      </c>
      <c r="E449" s="15">
        <f>Data!E450-Data!E449</f>
        <v>0.32000000000000739</v>
      </c>
      <c r="F449" s="15">
        <f>Data!F450-Data!F449</f>
        <v>-8.9999999999999858E-2</v>
      </c>
      <c r="G449" s="15">
        <f>Data!G450-Data!G449</f>
        <v>2.1973909717776241E-4</v>
      </c>
      <c r="H449" s="15">
        <f>Data!H450-Data!H449</f>
        <v>2.7553577380143857E-3</v>
      </c>
      <c r="I449" s="15">
        <f>Data!I450-Data!I449</f>
        <v>1.0999999999999899E-3</v>
      </c>
      <c r="J449" s="15">
        <f>Data!J450-Data!J449</f>
        <v>-5.4999999999996163E-3</v>
      </c>
    </row>
    <row r="450" spans="1:10" x14ac:dyDescent="0.25">
      <c r="A450" s="11">
        <v>41565</v>
      </c>
      <c r="B450" s="15">
        <f>Data!B451-Data!B450</f>
        <v>-0.12599999999999945</v>
      </c>
      <c r="C450" s="15">
        <f>Data!C451-Data!C450</f>
        <v>-3.0000000000001137E-3</v>
      </c>
      <c r="D450" s="15">
        <f>Data!D451-Data!D450</f>
        <v>-0.46000000000000085</v>
      </c>
      <c r="E450" s="15">
        <f>Data!E451-Data!E450</f>
        <v>-1.1300000000000097</v>
      </c>
      <c r="F450" s="15">
        <f>Data!F451-Data!F450</f>
        <v>-5.7499999999999218E-2</v>
      </c>
      <c r="G450" s="15">
        <f>Data!G451-Data!G450</f>
        <v>-1.0989690966100474E-2</v>
      </c>
      <c r="H450" s="15">
        <f>Data!H451-Data!H450</f>
        <v>-1.087841930475586E-2</v>
      </c>
      <c r="I450" s="15">
        <f>Data!I451-Data!I450</f>
        <v>-1.5000000000000013E-2</v>
      </c>
      <c r="J450" s="15">
        <f>Data!J451-Data!J450</f>
        <v>-9.5900000000000318E-2</v>
      </c>
    </row>
    <row r="451" spans="1:10" x14ac:dyDescent="0.25">
      <c r="A451" s="11">
        <v>41568</v>
      </c>
      <c r="B451" s="15">
        <f>Data!B452-Data!B451</f>
        <v>8.9999999999999858E-2</v>
      </c>
      <c r="C451" s="15">
        <f>Data!C452-Data!C451</f>
        <v>-4.1999999999999815E-3</v>
      </c>
      <c r="D451" s="15">
        <f>Data!D452-Data!D451</f>
        <v>0.30000000000000426</v>
      </c>
      <c r="E451" s="15">
        <f>Data!E452-Data!E451</f>
        <v>0.37000000000000455</v>
      </c>
      <c r="F451" s="15">
        <f>Data!F452-Data!F451</f>
        <v>0.15799999999999947</v>
      </c>
      <c r="G451" s="15">
        <f>Data!G452-Data!G451</f>
        <v>1.1217307797413145E-3</v>
      </c>
      <c r="H451" s="15">
        <f>Data!H452-Data!H451</f>
        <v>1.3391725542049038E-3</v>
      </c>
      <c r="I451" s="15">
        <f>Data!I452-Data!I451</f>
        <v>6.0000000000004494E-4</v>
      </c>
      <c r="J451" s="15">
        <f>Data!J452-Data!J451</f>
        <v>-8.3000000000001961E-3</v>
      </c>
    </row>
    <row r="452" spans="1:10" x14ac:dyDescent="0.25">
      <c r="A452" s="11">
        <v>41569</v>
      </c>
      <c r="B452" s="15">
        <f>Data!B453-Data!B452</f>
        <v>-0.1095000000000006</v>
      </c>
      <c r="C452" s="15">
        <f>Data!C453-Data!C452</f>
        <v>1.0000000000065512E-4</v>
      </c>
      <c r="D452" s="15">
        <f>Data!D453-Data!D452</f>
        <v>7.9999999999998295E-2</v>
      </c>
      <c r="E452" s="15">
        <f>Data!E453-Data!E452</f>
        <v>4.0000000000006253E-2</v>
      </c>
      <c r="F452" s="15">
        <f>Data!F453-Data!F452</f>
        <v>-9.7999999999998977E-2</v>
      </c>
      <c r="G452" s="15">
        <f>Data!G453-Data!G452</f>
        <v>-5.6271388967290559E-3</v>
      </c>
      <c r="H452" s="15">
        <f>Data!H453-Data!H452</f>
        <v>-2.7485854147483169E-3</v>
      </c>
      <c r="I452" s="15">
        <f>Data!I453-Data!I452</f>
        <v>-7.1999999999999842E-3</v>
      </c>
      <c r="J452" s="15">
        <f>Data!J453-Data!J452</f>
        <v>-3.139999999999965E-2</v>
      </c>
    </row>
    <row r="453" spans="1:10" x14ac:dyDescent="0.25">
      <c r="A453" s="11">
        <v>41570</v>
      </c>
      <c r="B453" s="15">
        <f>Data!B454-Data!B453</f>
        <v>3.6500000000000199E-2</v>
      </c>
      <c r="C453" s="15">
        <f>Data!C454-Data!C453</f>
        <v>-9.1999999999998749E-3</v>
      </c>
      <c r="D453" s="15">
        <f>Data!D454-Data!D453</f>
        <v>-0.10000000000000142</v>
      </c>
      <c r="E453" s="15">
        <f>Data!E454-Data!E453</f>
        <v>-0.90000000000000568</v>
      </c>
      <c r="F453" s="15">
        <f>Data!F454-Data!F453</f>
        <v>7.2499999999999787E-2</v>
      </c>
      <c r="G453" s="15">
        <f>Data!G454-Data!G453</f>
        <v>-4.2117785884010495E-4</v>
      </c>
      <c r="H453" s="15">
        <f>Data!H454-Data!H453</f>
        <v>1.9061431069494761E-3</v>
      </c>
      <c r="I453" s="15">
        <f>Data!I454-Data!I453</f>
        <v>-2.9000000000000137E-3</v>
      </c>
      <c r="J453" s="15">
        <f>Data!J454-Data!J453</f>
        <v>1.5000000000000568E-3</v>
      </c>
    </row>
    <row r="454" spans="1:10" x14ac:dyDescent="0.25">
      <c r="A454" s="11">
        <v>41571</v>
      </c>
      <c r="B454" s="15">
        <f>Data!B455-Data!B454</f>
        <v>-4.9999999999883471E-4</v>
      </c>
      <c r="C454" s="15">
        <f>Data!C455-Data!C454</f>
        <v>-1.8000000000002458E-3</v>
      </c>
      <c r="D454" s="15">
        <f>Data!D455-Data!D454</f>
        <v>-6.0000000000002274E-2</v>
      </c>
      <c r="E454" s="15">
        <f>Data!E455-Data!E454</f>
        <v>7.9999999999998295E-2</v>
      </c>
      <c r="F454" s="15">
        <f>Data!F455-Data!F454</f>
        <v>4.3499999999999872E-2</v>
      </c>
      <c r="G454" s="15">
        <f>Data!G455-Data!G454</f>
        <v>-1.2606057651913805E-3</v>
      </c>
      <c r="H454" s="15">
        <f>Data!H455-Data!H454</f>
        <v>-5.7307946381734975E-4</v>
      </c>
      <c r="I454" s="15">
        <f>Data!I455-Data!I454</f>
        <v>-2.00000000000089E-4</v>
      </c>
      <c r="J454" s="15">
        <f>Data!J455-Data!J454</f>
        <v>-1.7400000000000304E-2</v>
      </c>
    </row>
    <row r="455" spans="1:10" x14ac:dyDescent="0.25">
      <c r="A455" s="11">
        <v>41572</v>
      </c>
      <c r="B455" s="15">
        <f>Data!B456-Data!B455</f>
        <v>5.1999999999999602E-2</v>
      </c>
      <c r="C455" s="15">
        <f>Data!C456-Data!C455</f>
        <v>2.2999999999999687E-3</v>
      </c>
      <c r="D455" s="15">
        <f>Data!D456-Data!D455</f>
        <v>-7.9999999999998295E-2</v>
      </c>
      <c r="E455" s="15">
        <f>Data!E456-Data!E455</f>
        <v>9.9999999999994316E-2</v>
      </c>
      <c r="F455" s="15">
        <f>Data!F456-Data!F455</f>
        <v>-0.10200000000000031</v>
      </c>
      <c r="G455" s="15">
        <f>Data!G456-Data!G455</f>
        <v>8.3991644091296891E-4</v>
      </c>
      <c r="H455" s="15">
        <f>Data!H456-Data!H455</f>
        <v>1.0706090038492544E-3</v>
      </c>
      <c r="I455" s="15">
        <f>Data!I456-Data!I455</f>
        <v>2.3000000000000798E-3</v>
      </c>
      <c r="J455" s="15">
        <f>Data!J456-Data!J455</f>
        <v>-3.2300000000000217E-2</v>
      </c>
    </row>
    <row r="456" spans="1:10" x14ac:dyDescent="0.25">
      <c r="A456" s="11">
        <v>41575</v>
      </c>
      <c r="B456" s="15">
        <f>Data!B457-Data!B456</f>
        <v>-9.9999999999997868E-3</v>
      </c>
      <c r="C456" s="15">
        <f>Data!C457-Data!C456</f>
        <v>1.5000000000000568E-3</v>
      </c>
      <c r="D456" s="15">
        <f>Data!D457-Data!D456</f>
        <v>0.14000000000000057</v>
      </c>
      <c r="E456" s="15">
        <f>Data!E457-Data!E456</f>
        <v>0.24000000000000909</v>
      </c>
      <c r="F456" s="15">
        <f>Data!F457-Data!F456</f>
        <v>-1.2499999999999289E-2</v>
      </c>
      <c r="G456" s="15">
        <f>Data!G457-Data!G456</f>
        <v>4.2068932427841155E-4</v>
      </c>
      <c r="H456" s="15">
        <f>Data!H457-Data!H456</f>
        <v>1.0358929303829756E-3</v>
      </c>
      <c r="I456" s="15">
        <f>Data!I457-Data!I456</f>
        <v>1.4999999999999458E-3</v>
      </c>
      <c r="J456" s="15">
        <f>Data!J457-Data!J456</f>
        <v>1.0900000000000354E-2</v>
      </c>
    </row>
    <row r="457" spans="1:10" x14ac:dyDescent="0.25">
      <c r="A457" s="11">
        <v>41576</v>
      </c>
      <c r="B457" s="15">
        <f>Data!B458-Data!B457</f>
        <v>6.0499999999999332E-2</v>
      </c>
      <c r="C457" s="15">
        <f>Data!C458-Data!C457</f>
        <v>4.3999999999995154E-3</v>
      </c>
      <c r="D457" s="15">
        <f>Data!D458-Data!D457</f>
        <v>-0.19999999999999574</v>
      </c>
      <c r="E457" s="15">
        <f>Data!E458-Data!E457</f>
        <v>0.39000000000000057</v>
      </c>
      <c r="F457" s="15">
        <f>Data!F458-Data!F457</f>
        <v>1.1499999999999844E-2</v>
      </c>
      <c r="G457" s="15">
        <f>Data!G458-Data!G457</f>
        <v>8.4284510371790411E-4</v>
      </c>
      <c r="H457" s="15">
        <f>Data!H458-Data!H457</f>
        <v>2.7794105849890949E-3</v>
      </c>
      <c r="I457" s="15">
        <f>Data!I458-Data!I457</f>
        <v>2.8000000000000247E-3</v>
      </c>
      <c r="J457" s="15">
        <f>Data!J458-Data!J457</f>
        <v>3.7399999999999878E-2</v>
      </c>
    </row>
    <row r="458" spans="1:10" x14ac:dyDescent="0.25">
      <c r="A458" s="11">
        <v>41577</v>
      </c>
      <c r="B458" s="15">
        <f>Data!B459-Data!B458</f>
        <v>-9.9999999999944578E-4</v>
      </c>
      <c r="C458" s="15">
        <f>Data!C459-Data!C458</f>
        <v>3.9000000000006807E-3</v>
      </c>
      <c r="D458" s="15">
        <f>Data!D459-Data!D458</f>
        <v>-0.25</v>
      </c>
      <c r="E458" s="15">
        <f>Data!E459-Data!E458</f>
        <v>4.9999999999997158E-2</v>
      </c>
      <c r="F458" s="15">
        <f>Data!F459-Data!F458</f>
        <v>2.4999999999995026E-3</v>
      </c>
      <c r="G458" s="15">
        <f>Data!G459-Data!G458</f>
        <v>-5.273519806048288E-5</v>
      </c>
      <c r="H458" s="15">
        <f>Data!H459-Data!H458</f>
        <v>-7.3587335591651648E-4</v>
      </c>
      <c r="I458" s="15">
        <f>Data!I459-Data!I458</f>
        <v>-1.8000000000000238E-3</v>
      </c>
      <c r="J458" s="15">
        <f>Data!J459-Data!J458</f>
        <v>-3.5999999999996035E-3</v>
      </c>
    </row>
    <row r="459" spans="1:10" x14ac:dyDescent="0.25">
      <c r="A459" s="11">
        <v>41578</v>
      </c>
      <c r="B459" s="15">
        <f>Data!B460-Data!B459</f>
        <v>0.13400000000000034</v>
      </c>
      <c r="C459" s="15">
        <f>Data!C460-Data!C459</f>
        <v>6.9999999999925677E-4</v>
      </c>
      <c r="D459" s="15">
        <f>Data!D460-Data!D459</f>
        <v>0.51999999999999602</v>
      </c>
      <c r="E459" s="15">
        <f>Data!E460-Data!E459</f>
        <v>-4.0000000000006253E-2</v>
      </c>
      <c r="F459" s="15">
        <f>Data!F460-Data!F459</f>
        <v>0.12299999999999933</v>
      </c>
      <c r="G459" s="15">
        <f>Data!G460-Data!G459</f>
        <v>9.4549779962364022E-3</v>
      </c>
      <c r="H459" s="15">
        <f>Data!H460-Data!H459</f>
        <v>3.8708483100313718E-4</v>
      </c>
      <c r="I459" s="15">
        <f>Data!I460-Data!I459</f>
        <v>9.199999999999986E-3</v>
      </c>
      <c r="J459" s="15">
        <f>Data!J460-Data!J459</f>
        <v>0.10079999999999956</v>
      </c>
    </row>
    <row r="460" spans="1:10" x14ac:dyDescent="0.25">
      <c r="A460" s="11">
        <v>41579</v>
      </c>
      <c r="B460" s="15">
        <f>Data!B461-Data!B460</f>
        <v>0.16599999999999859</v>
      </c>
      <c r="C460" s="15">
        <f>Data!C461-Data!C460</f>
        <v>5.0000000000007816E-3</v>
      </c>
      <c r="D460" s="15">
        <f>Data!D461-Data!D460</f>
        <v>0.23000000000000398</v>
      </c>
      <c r="E460" s="15">
        <f>Data!E461-Data!E460</f>
        <v>0.68000000000000682</v>
      </c>
      <c r="F460" s="15">
        <f>Data!F461-Data!F460</f>
        <v>8.2000000000000739E-2</v>
      </c>
      <c r="G460" s="15">
        <f>Data!G461-Data!G460</f>
        <v>5.7811074629777748E-3</v>
      </c>
      <c r="H460" s="15">
        <f>Data!H461-Data!H460</f>
        <v>5.7068099942159112E-3</v>
      </c>
      <c r="I460" s="15">
        <f>Data!I461-Data!I460</f>
        <v>6.8000000000000282E-3</v>
      </c>
      <c r="J460" s="15">
        <f>Data!J461-Data!J460</f>
        <v>6.6200000000000259E-2</v>
      </c>
    </row>
    <row r="461" spans="1:10" x14ac:dyDescent="0.25">
      <c r="A461" s="11">
        <v>41582</v>
      </c>
      <c r="B461" s="15">
        <f>Data!B462-Data!B461</f>
        <v>-5.099999999999838E-2</v>
      </c>
      <c r="C461" s="15">
        <f>Data!C462-Data!C461</f>
        <v>-1.300000000000523E-3</v>
      </c>
      <c r="D461" s="15">
        <f>Data!D462-Data!D461</f>
        <v>-0.10000000000000142</v>
      </c>
      <c r="E461" s="15">
        <f>Data!E462-Data!E461</f>
        <v>-0.15999999999999659</v>
      </c>
      <c r="F461" s="15">
        <f>Data!F462-Data!F461</f>
        <v>-9.6000000000000085E-2</v>
      </c>
      <c r="G461" s="15">
        <f>Data!G462-Data!G461</f>
        <v>-1.535897703244915E-3</v>
      </c>
      <c r="H461" s="15">
        <f>Data!H462-Data!H461</f>
        <v>-1.1025536323431284E-3</v>
      </c>
      <c r="I461" s="15">
        <f>Data!I462-Data!I461</f>
        <v>-1.8000000000000238E-3</v>
      </c>
      <c r="J461" s="15">
        <f>Data!J462-Data!J461</f>
        <v>-3.4900000000000375E-2</v>
      </c>
    </row>
    <row r="462" spans="1:10" x14ac:dyDescent="0.25">
      <c r="A462" s="11">
        <v>41583</v>
      </c>
      <c r="B462" s="15">
        <f>Data!B463-Data!B462</f>
        <v>0.11899999999999977</v>
      </c>
      <c r="C462" s="15">
        <f>Data!C463-Data!C462</f>
        <v>-1.4000000000002899E-3</v>
      </c>
      <c r="D462" s="15">
        <f>Data!D463-Data!D462</f>
        <v>1.9999999999996021E-2</v>
      </c>
      <c r="E462" s="15">
        <f>Data!E463-Data!E462</f>
        <v>-2.0000000000010232E-2</v>
      </c>
      <c r="F462" s="15">
        <f>Data!F463-Data!F462</f>
        <v>0.15450000000000053</v>
      </c>
      <c r="G462" s="15">
        <f>Data!G463-Data!G462</f>
        <v>2.5266323528022605E-3</v>
      </c>
      <c r="H462" s="15">
        <f>Data!H463-Data!H462</f>
        <v>-3.6732840488031826E-3</v>
      </c>
      <c r="I462" s="15">
        <f>Data!I463-Data!I462</f>
        <v>2.0000000000000018E-3</v>
      </c>
      <c r="J462" s="15">
        <f>Data!J463-Data!J462</f>
        <v>2.6200000000000223E-2</v>
      </c>
    </row>
    <row r="463" spans="1:10" x14ac:dyDescent="0.25">
      <c r="A463" s="11">
        <v>41584</v>
      </c>
      <c r="B463" s="15">
        <f>Data!B464-Data!B463</f>
        <v>4.249999999999865E-2</v>
      </c>
      <c r="C463" s="15">
        <f>Data!C464-Data!C463</f>
        <v>-4.0999999999993264E-3</v>
      </c>
      <c r="D463" s="15">
        <f>Data!D464-Data!D463</f>
        <v>0.71999999999999886</v>
      </c>
      <c r="E463" s="15">
        <f>Data!E464-Data!E463</f>
        <v>0</v>
      </c>
      <c r="F463" s="15">
        <f>Data!F464-Data!F463</f>
        <v>9.4999999999991758E-3</v>
      </c>
      <c r="G463" s="15">
        <f>Data!G464-Data!G463</f>
        <v>-3.2921973277234562E-3</v>
      </c>
      <c r="H463" s="15">
        <f>Data!H464-Data!H463</f>
        <v>-1.3954163364181538E-3</v>
      </c>
      <c r="I463" s="15">
        <f>Data!I464-Data!I463</f>
        <v>-1.6999999999999238E-3</v>
      </c>
      <c r="J463" s="15">
        <f>Data!J464-Data!J463</f>
        <v>-3.4499999999999531E-2</v>
      </c>
    </row>
    <row r="464" spans="1:10" x14ac:dyDescent="0.25">
      <c r="A464" s="11">
        <v>41585</v>
      </c>
      <c r="B464" s="15">
        <f>Data!B465-Data!B464</f>
        <v>1.1499999999999844E-2</v>
      </c>
      <c r="C464" s="15">
        <f>Data!C465-Data!C464</f>
        <v>-1.9000000000000128E-3</v>
      </c>
      <c r="D464" s="15">
        <f>Data!D465-Data!D464</f>
        <v>-7.0000000000000284E-2</v>
      </c>
      <c r="E464" s="15">
        <f>Data!E465-Data!E464</f>
        <v>-3.9999999999992042E-2</v>
      </c>
      <c r="F464" s="15">
        <f>Data!F465-Data!F464</f>
        <v>4.8000000000000043E-2</v>
      </c>
      <c r="G464" s="15">
        <f>Data!G465-Data!G464</f>
        <v>7.7276894705262666E-3</v>
      </c>
      <c r="H464" s="15">
        <f>Data!H465-Data!H464</f>
        <v>4.257138602216104E-4</v>
      </c>
      <c r="I464" s="15">
        <f>Data!I465-Data!I464</f>
        <v>7.4999999999999512E-3</v>
      </c>
      <c r="J464" s="15">
        <f>Data!J465-Data!J464</f>
        <v>3.7599999999999412E-2</v>
      </c>
    </row>
    <row r="465" spans="1:10" x14ac:dyDescent="0.25">
      <c r="A465" s="11">
        <v>41586</v>
      </c>
      <c r="B465" s="15">
        <f>Data!B466-Data!B465</f>
        <v>4.6000000000001151E-2</v>
      </c>
      <c r="C465" s="15">
        <f>Data!C466-Data!C465</f>
        <v>-3.00000000000189E-4</v>
      </c>
      <c r="D465" s="15">
        <f>Data!D466-Data!D465</f>
        <v>7.0000000000000284E-2</v>
      </c>
      <c r="E465" s="15">
        <f>Data!E466-Data!E465</f>
        <v>0.46999999999999886</v>
      </c>
      <c r="F465" s="15">
        <f>Data!F466-Data!F465</f>
        <v>4.550000000000054E-2</v>
      </c>
      <c r="G465" s="15">
        <f>Data!G466-Data!G465</f>
        <v>1.8451192374758785E-3</v>
      </c>
      <c r="H465" s="15">
        <f>Data!H466-Data!H465</f>
        <v>2.8791124303325644E-3</v>
      </c>
      <c r="I465" s="15">
        <f>Data!I466-Data!I465</f>
        <v>3.6000000000000476E-3</v>
      </c>
      <c r="J465" s="15">
        <f>Data!J466-Data!J465</f>
        <v>6.4899999999999736E-2</v>
      </c>
    </row>
    <row r="466" spans="1:10" x14ac:dyDescent="0.25">
      <c r="A466" s="11">
        <v>41590</v>
      </c>
      <c r="B466" s="15">
        <f>Data!B467-Data!B466</f>
        <v>4.5999999999999375E-2</v>
      </c>
      <c r="C466" s="15">
        <f>Data!C467-Data!C466</f>
        <v>1.4000000000002899E-3</v>
      </c>
      <c r="D466" s="15">
        <f>Data!D467-Data!D466</f>
        <v>1.25</v>
      </c>
      <c r="E466" s="15">
        <f>Data!E467-Data!E466</f>
        <v>0.62000000000000455</v>
      </c>
      <c r="F466" s="15">
        <f>Data!F467-Data!F466</f>
        <v>-4.4999999999999929E-2</v>
      </c>
      <c r="G466" s="15">
        <f>Data!G467-Data!G466</f>
        <v>-3.9585678227223031E-3</v>
      </c>
      <c r="H466" s="15">
        <f>Data!H467-Data!H466</f>
        <v>3.1031939250304452E-3</v>
      </c>
      <c r="I466" s="15">
        <f>Data!I467-Data!I466</f>
        <v>-4.4000000000000705E-3</v>
      </c>
      <c r="J466" s="15">
        <f>Data!J467-Data!J466</f>
        <v>5.2500000000000213E-2</v>
      </c>
    </row>
    <row r="467" spans="1:10" x14ac:dyDescent="0.25">
      <c r="A467" s="11">
        <v>41591</v>
      </c>
      <c r="B467" s="15">
        <f>Data!B468-Data!B467</f>
        <v>-4.8999999999999488E-2</v>
      </c>
      <c r="C467" s="15">
        <f>Data!C468-Data!C467</f>
        <v>8.9999999999967883E-4</v>
      </c>
      <c r="D467" s="15">
        <f>Data!D468-Data!D467</f>
        <v>-0.44999999999999574</v>
      </c>
      <c r="E467" s="15">
        <f>Data!E468-Data!E467</f>
        <v>-0.34000000000000341</v>
      </c>
      <c r="F467" s="15">
        <f>Data!F468-Data!F467</f>
        <v>-0.11299999999999955</v>
      </c>
      <c r="G467" s="15">
        <f>Data!G468-Data!G467</f>
        <v>-1.5496396512229005E-3</v>
      </c>
      <c r="H467" s="15">
        <f>Data!H468-Data!H467</f>
        <v>-4.5849767601243707E-3</v>
      </c>
      <c r="I467" s="15">
        <f>Data!I468-Data!I467</f>
        <v>-2.0999999999999908E-3</v>
      </c>
      <c r="J467" s="15">
        <f>Data!J468-Data!J467</f>
        <v>1.2800000000000367E-2</v>
      </c>
    </row>
    <row r="468" spans="1:10" x14ac:dyDescent="0.25">
      <c r="A468" s="11">
        <v>41592</v>
      </c>
      <c r="B468" s="15">
        <f>Data!B469-Data!B468</f>
        <v>-4.3000000000001037E-2</v>
      </c>
      <c r="C468" s="15">
        <f>Data!C469-Data!C468</f>
        <v>-6.0000000000037801E-4</v>
      </c>
      <c r="D468" s="15">
        <f>Data!D469-Data!D468</f>
        <v>-0.16000000000000369</v>
      </c>
      <c r="E468" s="15">
        <f>Data!E469-Data!E468</f>
        <v>0.62000000000000455</v>
      </c>
      <c r="F468" s="15">
        <f>Data!F469-Data!F468</f>
        <v>-7.800000000000118E-2</v>
      </c>
      <c r="G468" s="15">
        <f>Data!G469-Data!G468</f>
        <v>-6.621588072243112E-4</v>
      </c>
      <c r="H468" s="15">
        <f>Data!H469-Data!H468</f>
        <v>-1.7069974492530671E-3</v>
      </c>
      <c r="I468" s="15">
        <f>Data!I469-Data!I468</f>
        <v>-2.9999999999996696E-4</v>
      </c>
      <c r="J468" s="15">
        <f>Data!J469-Data!J468</f>
        <v>-1.4700000000000379E-2</v>
      </c>
    </row>
    <row r="469" spans="1:10" x14ac:dyDescent="0.25">
      <c r="A469" s="11">
        <v>41596</v>
      </c>
      <c r="B469" s="15">
        <f>Data!B470-Data!B469</f>
        <v>-0.16999999999999993</v>
      </c>
      <c r="C469" s="15">
        <f>Data!C470-Data!C469</f>
        <v>-1.9999999999953388E-4</v>
      </c>
      <c r="D469" s="15">
        <f>Data!D470-Data!D469</f>
        <v>-1.0499999999999972</v>
      </c>
      <c r="E469" s="15">
        <f>Data!E470-Data!E469</f>
        <v>0.10999999999999943</v>
      </c>
      <c r="F469" s="15">
        <f>Data!F470-Data!F469</f>
        <v>-0.13599999999999923</v>
      </c>
      <c r="G469" s="15">
        <f>Data!G470-Data!G469</f>
        <v>-2.8557720865413083E-3</v>
      </c>
      <c r="H469" s="15">
        <f>Data!H470-Data!H469</f>
        <v>-1.2741289620054053E-3</v>
      </c>
      <c r="I469" s="15">
        <f>Data!I470-Data!I469</f>
        <v>-3.0999999999999917E-3</v>
      </c>
      <c r="J469" s="15">
        <f>Data!J470-Data!J469</f>
        <v>-4.7899999999999388E-2</v>
      </c>
    </row>
    <row r="470" spans="1:10" x14ac:dyDescent="0.25">
      <c r="A470" s="11">
        <v>41597</v>
      </c>
      <c r="B470" s="15">
        <f>Data!B471-Data!B470</f>
        <v>6.8000000000001393E-2</v>
      </c>
      <c r="C470" s="15">
        <f>Data!C471-Data!C470</f>
        <v>5.9999999999948983E-4</v>
      </c>
      <c r="D470" s="15">
        <f>Data!D471-Data!D470</f>
        <v>0.18999999999999773</v>
      </c>
      <c r="E470" s="15">
        <f>Data!E471-Data!E470</f>
        <v>9.9999999999994316E-2</v>
      </c>
      <c r="F470" s="15">
        <f>Data!F471-Data!F470</f>
        <v>2.549999999999919E-2</v>
      </c>
      <c r="G470" s="15">
        <f>Data!G471-Data!G470</f>
        <v>-4.9203967283084626E-4</v>
      </c>
      <c r="H470" s="15">
        <f>Data!H471-Data!H470</f>
        <v>0</v>
      </c>
      <c r="I470" s="15">
        <f>Data!I471-Data!I470</f>
        <v>-7.0000000000003393E-4</v>
      </c>
      <c r="J470" s="15">
        <f>Data!J471-Data!J470</f>
        <v>2.1899999999999586E-2</v>
      </c>
    </row>
    <row r="471" spans="1:10" x14ac:dyDescent="0.25">
      <c r="A471" s="11">
        <v>41598</v>
      </c>
      <c r="B471" s="15">
        <f>Data!B472-Data!B471</f>
        <v>-0.12049999999999983</v>
      </c>
      <c r="C471" s="15">
        <f>Data!C472-Data!C471</f>
        <v>1.0000000000065512E-4</v>
      </c>
      <c r="D471" s="15">
        <f>Data!D472-Data!D471</f>
        <v>8.00000000000054E-2</v>
      </c>
      <c r="E471" s="15">
        <f>Data!E472-Data!E471</f>
        <v>-0.12000000000000455</v>
      </c>
      <c r="F471" s="15">
        <f>Data!F472-Data!F471</f>
        <v>8.3999999999999631E-2</v>
      </c>
      <c r="G471" s="15">
        <f>Data!G472-Data!G471</f>
        <v>4.2862187642426219E-3</v>
      </c>
      <c r="H471" s="15">
        <f>Data!H472-Data!H471</f>
        <v>-1.5374178682547868E-3</v>
      </c>
      <c r="I471" s="15">
        <f>Data!I472-Data!I471</f>
        <v>4.3999999999999595E-3</v>
      </c>
      <c r="J471" s="15">
        <f>Data!J472-Data!J471</f>
        <v>7.3999999999996291E-3</v>
      </c>
    </row>
    <row r="472" spans="1:10" x14ac:dyDescent="0.25">
      <c r="A472" s="11">
        <v>41599</v>
      </c>
      <c r="B472" s="15">
        <f>Data!B473-Data!B472</f>
        <v>7.6999999999999957E-2</v>
      </c>
      <c r="C472" s="15">
        <f>Data!C473-Data!C472</f>
        <v>-1.1000000000001009E-3</v>
      </c>
      <c r="D472" s="15">
        <f>Data!D473-Data!D472</f>
        <v>0.59999999999999432</v>
      </c>
      <c r="E472" s="15">
        <f>Data!E473-Data!E472</f>
        <v>0.93000000000000682</v>
      </c>
      <c r="F472" s="15">
        <f>Data!F473-Data!F472</f>
        <v>8.3000000000000185E-2</v>
      </c>
      <c r="G472" s="15">
        <f>Data!G473-Data!G472</f>
        <v>-1.0486521039796415E-3</v>
      </c>
      <c r="H472" s="15">
        <f>Data!H473-Data!H472</f>
        <v>-1.9164192090359577E-4</v>
      </c>
      <c r="I472" s="15">
        <f>Data!I473-Data!I472</f>
        <v>-1.1999999999999789E-3</v>
      </c>
      <c r="J472" s="15">
        <f>Data!J473-Data!J472</f>
        <v>2.5500000000000078E-2</v>
      </c>
    </row>
    <row r="473" spans="1:10" x14ac:dyDescent="0.25">
      <c r="A473" s="11">
        <v>41600</v>
      </c>
      <c r="B473" s="15">
        <f>Data!B474-Data!B473</f>
        <v>-6.1500000000000554E-2</v>
      </c>
      <c r="C473" s="15">
        <f>Data!C474-Data!C473</f>
        <v>2.0999999999995467E-3</v>
      </c>
      <c r="D473" s="15">
        <f>Data!D474-Data!D473</f>
        <v>-0.21999999999999886</v>
      </c>
      <c r="E473" s="15">
        <f>Data!E474-Data!E473</f>
        <v>0.34000000000000341</v>
      </c>
      <c r="F473" s="15">
        <f>Data!F474-Data!F473</f>
        <v>-6.4999999999999503E-2</v>
      </c>
      <c r="G473" s="15">
        <f>Data!G474-Data!G473</f>
        <v>-4.2196846755685469E-3</v>
      </c>
      <c r="H473" s="15">
        <f>Data!H474-Data!H473</f>
        <v>-2.1383129142588109E-3</v>
      </c>
      <c r="I473" s="15">
        <f>Data!I474-Data!I473</f>
        <v>-7.3999999999999622E-3</v>
      </c>
      <c r="J473" s="15">
        <f>Data!J474-Data!J473</f>
        <v>-6.25E-2</v>
      </c>
    </row>
    <row r="474" spans="1:10" x14ac:dyDescent="0.25">
      <c r="A474" s="11">
        <v>41603</v>
      </c>
      <c r="B474" s="15">
        <f>Data!B475-Data!B474</f>
        <v>-7.5000000000002842E-3</v>
      </c>
      <c r="C474" s="15">
        <f>Data!C475-Data!C474</f>
        <v>-1.9000000000000128E-3</v>
      </c>
      <c r="D474" s="15">
        <f>Data!D475-Data!D474</f>
        <v>-0.35000000000000142</v>
      </c>
      <c r="E474" s="15">
        <f>Data!E475-Data!E474</f>
        <v>0.40999999999999659</v>
      </c>
      <c r="F474" s="15">
        <f>Data!F475-Data!F474</f>
        <v>1.4499999999999957E-2</v>
      </c>
      <c r="G474" s="15">
        <f>Data!G475-Data!G474</f>
        <v>2.4602049009534444E-3</v>
      </c>
      <c r="H474" s="15">
        <f>Data!H475-Data!H474</f>
        <v>2.4833538309357861E-3</v>
      </c>
      <c r="I474" s="15">
        <f>Data!I475-Data!I474</f>
        <v>5.2999999999999714E-3</v>
      </c>
      <c r="J474" s="15">
        <f>Data!J475-Data!J474</f>
        <v>-1.9599999999999618E-2</v>
      </c>
    </row>
    <row r="475" spans="1:10" x14ac:dyDescent="0.25">
      <c r="A475" s="11">
        <v>41604</v>
      </c>
      <c r="B475" s="15">
        <f>Data!B476-Data!B475</f>
        <v>6.0499999999999332E-2</v>
      </c>
      <c r="C475" s="15">
        <f>Data!C476-Data!C475</f>
        <v>9.0000000000056701E-4</v>
      </c>
      <c r="D475" s="15">
        <f>Data!D476-Data!D475</f>
        <v>0.10000000000000142</v>
      </c>
      <c r="E475" s="15">
        <f>Data!E476-Data!E475</f>
        <v>-0.32000000000000739</v>
      </c>
      <c r="F475" s="15">
        <f>Data!F476-Data!F475</f>
        <v>5.3499999999999659E-2</v>
      </c>
      <c r="G475" s="15">
        <f>Data!G476-Data!G475</f>
        <v>-2.8958645469738808E-3</v>
      </c>
      <c r="H475" s="15">
        <f>Data!H476-Data!H475</f>
        <v>-1.5687456763360252E-3</v>
      </c>
      <c r="I475" s="15">
        <f>Data!I476-Data!I475</f>
        <v>-4.4999999999999485E-3</v>
      </c>
      <c r="J475" s="15">
        <f>Data!J476-Data!J475</f>
        <v>7.3999999999996291E-3</v>
      </c>
    </row>
    <row r="476" spans="1:10" x14ac:dyDescent="0.25">
      <c r="A476" s="11">
        <v>41605</v>
      </c>
      <c r="B476" s="15">
        <f>Data!B477-Data!B476</f>
        <v>8.9500000000001023E-2</v>
      </c>
      <c r="C476" s="15">
        <f>Data!C477-Data!C476</f>
        <v>-3.00000000000189E-4</v>
      </c>
      <c r="D476" s="15">
        <f>Data!D477-Data!D476</f>
        <v>0</v>
      </c>
      <c r="E476" s="15">
        <f>Data!E477-Data!E476</f>
        <v>0.80000000000001137</v>
      </c>
      <c r="F476" s="15">
        <f>Data!F477-Data!F476</f>
        <v>2.9500000000000526E-2</v>
      </c>
      <c r="G476" s="15">
        <f>Data!G477-Data!G476</f>
        <v>-4.3514570704428213E-4</v>
      </c>
      <c r="H476" s="15">
        <f>Data!H477-Data!H476</f>
        <v>-3.0381985603199491E-3</v>
      </c>
      <c r="I476" s="15">
        <f>Data!I477-Data!I476</f>
        <v>1.0999999999999899E-3</v>
      </c>
      <c r="J476" s="15">
        <f>Data!J477-Data!J476</f>
        <v>1.9000000000000128E-3</v>
      </c>
    </row>
    <row r="477" spans="1:10" x14ac:dyDescent="0.25">
      <c r="A477" s="11">
        <v>41607</v>
      </c>
      <c r="B477" s="15">
        <f>Data!B478-Data!B477</f>
        <v>-4.8999999999999488E-2</v>
      </c>
      <c r="C477" s="15">
        <f>Data!C478-Data!C477</f>
        <v>0</v>
      </c>
      <c r="D477" s="15">
        <f>Data!D478-Data!D477</f>
        <v>-7.9999999999998295E-2</v>
      </c>
      <c r="E477" s="15">
        <f>Data!E478-Data!E477</f>
        <v>0.26999999999999602</v>
      </c>
      <c r="F477" s="15">
        <f>Data!F478-Data!F477</f>
        <v>1.5000000000000568E-2</v>
      </c>
      <c r="G477" s="15">
        <f>Data!G478-Data!G477</f>
        <v>-2.3301411375157288E-3</v>
      </c>
      <c r="H477" s="15">
        <f>Data!H478-Data!H477</f>
        <v>-3.9798814589303566E-3</v>
      </c>
      <c r="I477" s="15">
        <f>Data!I478-Data!I477</f>
        <v>-4.4000000000000705E-3</v>
      </c>
      <c r="J477" s="15">
        <f>Data!J478-Data!J477</f>
        <v>-3.1899999999999373E-2</v>
      </c>
    </row>
    <row r="478" spans="1:10" x14ac:dyDescent="0.25">
      <c r="A478" s="11">
        <v>41610</v>
      </c>
      <c r="B478" s="15">
        <f>Data!B479-Data!B478</f>
        <v>8.6999999999999744E-2</v>
      </c>
      <c r="C478" s="15">
        <f>Data!C479-Data!C478</f>
        <v>4.9999999999972289E-4</v>
      </c>
      <c r="D478" s="15">
        <f>Data!D479-Data!D478</f>
        <v>-9.0000000000003411E-2</v>
      </c>
      <c r="E478" s="15">
        <f>Data!E479-Data!E478</f>
        <v>0.59000000000000341</v>
      </c>
      <c r="F478" s="15">
        <f>Data!F479-Data!F478</f>
        <v>9.1999999999998749E-2</v>
      </c>
      <c r="G478" s="15">
        <f>Data!G479-Data!G478</f>
        <v>2.9285989357081821E-3</v>
      </c>
      <c r="H478" s="15">
        <f>Data!H479-Data!H478</f>
        <v>2.9856968884311996E-4</v>
      </c>
      <c r="I478" s="15">
        <f>Data!I479-Data!I478</f>
        <v>2.9000000000000137E-3</v>
      </c>
      <c r="J478" s="15">
        <f>Data!J479-Data!J478</f>
        <v>8.9999999999967883E-4</v>
      </c>
    </row>
    <row r="479" spans="1:10" x14ac:dyDescent="0.25">
      <c r="A479" s="11">
        <v>41611</v>
      </c>
      <c r="B479" s="15">
        <f>Data!B480-Data!B479</f>
        <v>7.3999999999999844E-2</v>
      </c>
      <c r="C479" s="15">
        <f>Data!C480-Data!C479</f>
        <v>-1.2999999999996348E-3</v>
      </c>
      <c r="D479" s="15">
        <f>Data!D480-Data!D479</f>
        <v>8.00000000000054E-2</v>
      </c>
      <c r="E479" s="15">
        <f>Data!E480-Data!E479</f>
        <v>-0.68000000000000682</v>
      </c>
      <c r="F479" s="15">
        <f>Data!F480-Data!F479</f>
        <v>1.3500000000000512E-2</v>
      </c>
      <c r="G479" s="15">
        <f>Data!G480-Data!G479</f>
        <v>-2.8205469118570692E-3</v>
      </c>
      <c r="H479" s="15">
        <f>Data!H480-Data!H479</f>
        <v>-1.8983960563390134E-3</v>
      </c>
      <c r="I479" s="15">
        <f>Data!I480-Data!I479</f>
        <v>-4.5999999999999375E-3</v>
      </c>
      <c r="J479" s="15">
        <f>Data!J480-Data!J479</f>
        <v>-4.3700000000000294E-2</v>
      </c>
    </row>
    <row r="480" spans="1:10" x14ac:dyDescent="0.25">
      <c r="A480" s="11">
        <v>41612</v>
      </c>
      <c r="B480" s="15">
        <f>Data!B481-Data!B480</f>
        <v>0.1379999999999999</v>
      </c>
      <c r="C480" s="15">
        <f>Data!C481-Data!C480</f>
        <v>-9.9999999999766942E-5</v>
      </c>
      <c r="D480" s="15">
        <f>Data!D481-Data!D480</f>
        <v>-0.48000000000000398</v>
      </c>
      <c r="E480" s="15">
        <f>Data!E481-Data!E480</f>
        <v>0.12000000000000455</v>
      </c>
      <c r="F480" s="15">
        <f>Data!F481-Data!F480</f>
        <v>-0.1144999999999996</v>
      </c>
      <c r="G480" s="15">
        <f>Data!G481-Data!G480</f>
        <v>2.657234820708898E-3</v>
      </c>
      <c r="H480" s="15">
        <f>Data!H481-Data!H480</f>
        <v>2.3841948859973927E-3</v>
      </c>
      <c r="I480" s="15">
        <f>Data!I481-Data!I480</f>
        <v>2.1999999999999797E-3</v>
      </c>
      <c r="J480" s="15">
        <f>Data!J481-Data!J480</f>
        <v>9.5000000000000639E-3</v>
      </c>
    </row>
    <row r="481" spans="1:10" x14ac:dyDescent="0.25">
      <c r="A481" s="11">
        <v>41614</v>
      </c>
      <c r="B481" s="15">
        <f>Data!B482-Data!B481</f>
        <v>-0.12300000000000111</v>
      </c>
      <c r="C481" s="15">
        <f>Data!C482-Data!C481</f>
        <v>-9.800000000000253E-3</v>
      </c>
      <c r="D481" s="15">
        <f>Data!D482-Data!D481</f>
        <v>-0.46999999999999886</v>
      </c>
      <c r="E481" s="15">
        <f>Data!E482-Data!E481</f>
        <v>0.39999999999999147</v>
      </c>
      <c r="F481" s="15">
        <f>Data!F482-Data!F481</f>
        <v>-0.1639999999999997</v>
      </c>
      <c r="G481" s="15">
        <f>Data!G482-Data!G481</f>
        <v>-7.2749631603949982E-3</v>
      </c>
      <c r="H481" s="15">
        <f>Data!H482-Data!H481</f>
        <v>9.3640287293783597E-4</v>
      </c>
      <c r="I481" s="15">
        <f>Data!I482-Data!I481</f>
        <v>-1.1299999999999977E-2</v>
      </c>
      <c r="J481" s="15">
        <f>Data!J482-Data!J481</f>
        <v>-6.0999999999999943E-3</v>
      </c>
    </row>
    <row r="482" spans="1:10" x14ac:dyDescent="0.25">
      <c r="A482" s="11">
        <v>41617</v>
      </c>
      <c r="B482" s="15">
        <f>Data!B483-Data!B482</f>
        <v>2.2200000000001552E-2</v>
      </c>
      <c r="C482" s="15">
        <f>Data!C483-Data!C482</f>
        <v>-1.7199999999999882E-2</v>
      </c>
      <c r="D482" s="15">
        <f>Data!D483-Data!D482</f>
        <v>-0.56000000000000227</v>
      </c>
      <c r="E482" s="15">
        <f>Data!E483-Data!E482</f>
        <v>0.34000000000000341</v>
      </c>
      <c r="F482" s="15">
        <f>Data!F483-Data!F482</f>
        <v>-8.7500000000000355E-2</v>
      </c>
      <c r="G482" s="15">
        <f>Data!G483-Data!G482</f>
        <v>-1.9158215676167156E-3</v>
      </c>
      <c r="H482" s="15">
        <f>Data!H483-Data!H482</f>
        <v>-2.8378139197692276E-3</v>
      </c>
      <c r="I482" s="15">
        <f>Data!I483-Data!I482</f>
        <v>-2.5000000000000577E-3</v>
      </c>
      <c r="J482" s="15">
        <f>Data!J483-Data!J482</f>
        <v>2.6500000000000412E-2</v>
      </c>
    </row>
    <row r="483" spans="1:10" x14ac:dyDescent="0.25">
      <c r="A483" s="11">
        <v>41618</v>
      </c>
      <c r="B483" s="15">
        <f>Data!B484-Data!B483</f>
        <v>-1.9700000000000273E-2</v>
      </c>
      <c r="C483" s="15">
        <f>Data!C484-Data!C483</f>
        <v>6.1999999999997613E-3</v>
      </c>
      <c r="D483" s="15">
        <f>Data!D484-Data!D483</f>
        <v>0.17000000000000171</v>
      </c>
      <c r="E483" s="15">
        <f>Data!E484-Data!E483</f>
        <v>-0.42000000000000171</v>
      </c>
      <c r="F483" s="15">
        <f>Data!F484-Data!F483</f>
        <v>3.4499999999999531E-2</v>
      </c>
      <c r="G483" s="15">
        <f>Data!G484-Data!G483</f>
        <v>-2.0641649375756632E-3</v>
      </c>
      <c r="H483" s="15">
        <f>Data!H484-Data!H483</f>
        <v>-7.7950171221630171E-4</v>
      </c>
      <c r="I483" s="15">
        <f>Data!I484-Data!I483</f>
        <v>-3.8000000000000256E-3</v>
      </c>
      <c r="J483" s="15">
        <f>Data!J484-Data!J483</f>
        <v>-3.2000000000005357E-3</v>
      </c>
    </row>
    <row r="484" spans="1:10" x14ac:dyDescent="0.25">
      <c r="A484" s="11">
        <v>41619</v>
      </c>
      <c r="B484" s="15">
        <f>Data!B485-Data!B484</f>
        <v>-1.5000000000000568E-3</v>
      </c>
      <c r="C484" s="15">
        <f>Data!C485-Data!C484</f>
        <v>7.0000000000014495E-4</v>
      </c>
      <c r="D484" s="15">
        <f>Data!D485-Data!D484</f>
        <v>0.34000000000000341</v>
      </c>
      <c r="E484" s="15">
        <f>Data!E485-Data!E484</f>
        <v>-0.42000000000000171</v>
      </c>
      <c r="F484" s="15">
        <f>Data!F485-Data!F484</f>
        <v>3.7499999999999645E-2</v>
      </c>
      <c r="G484" s="15">
        <f>Data!G485-Data!G484</f>
        <v>-1.7374870787560948E-3</v>
      </c>
      <c r="H484" s="15">
        <f>Data!H485-Data!H484</f>
        <v>1.300279311884478E-3</v>
      </c>
      <c r="I484" s="15">
        <f>Data!I485-Data!I484</f>
        <v>-1.9999999999998908E-3</v>
      </c>
      <c r="J484" s="15">
        <f>Data!J485-Data!J484</f>
        <v>6.6000000000006054E-3</v>
      </c>
    </row>
    <row r="485" spans="1:10" x14ac:dyDescent="0.25">
      <c r="A485" s="11">
        <v>41620</v>
      </c>
      <c r="B485" s="15">
        <f>Data!B486-Data!B485</f>
        <v>6.6499999999999559E-2</v>
      </c>
      <c r="C485" s="15">
        <f>Data!C486-Data!C485</f>
        <v>-2.0000000000042206E-4</v>
      </c>
      <c r="D485" s="15">
        <f>Data!D486-Data!D485</f>
        <v>0.46999999999999886</v>
      </c>
      <c r="E485" s="15">
        <f>Data!E486-Data!E485</f>
        <v>0.73000000000000398</v>
      </c>
      <c r="F485" s="15">
        <f>Data!F486-Data!F485</f>
        <v>0.11550000000000082</v>
      </c>
      <c r="G485" s="15">
        <f>Data!G486-Data!G485</f>
        <v>2.4242411977488665E-3</v>
      </c>
      <c r="H485" s="15">
        <f>Data!H486-Data!H485</f>
        <v>2.3545520858202496E-3</v>
      </c>
      <c r="I485" s="15">
        <f>Data!I486-Data!I485</f>
        <v>4.5999999999999375E-3</v>
      </c>
      <c r="J485" s="15">
        <f>Data!J486-Data!J485</f>
        <v>5.8399999999999785E-2</v>
      </c>
    </row>
    <row r="486" spans="1:10" x14ac:dyDescent="0.25">
      <c r="A486" s="11">
        <v>41621</v>
      </c>
      <c r="B486" s="15">
        <f>Data!B487-Data!B486</f>
        <v>-0.10749999999999993</v>
      </c>
      <c r="C486" s="15">
        <f>Data!C487-Data!C486</f>
        <v>0</v>
      </c>
      <c r="D486" s="15">
        <f>Data!D487-Data!D486</f>
        <v>0.30999999999999517</v>
      </c>
      <c r="E486" s="15">
        <f>Data!E487-Data!E486</f>
        <v>0.17000000000000171</v>
      </c>
      <c r="F486" s="15">
        <f>Data!F487-Data!F486</f>
        <v>-8.0500000000000682E-2</v>
      </c>
      <c r="G486" s="15">
        <f>Data!G487-Data!G486</f>
        <v>1.483581667949263E-3</v>
      </c>
      <c r="H486" s="15">
        <f>Data!H487-Data!H486</f>
        <v>1.2029358672336343E-3</v>
      </c>
      <c r="I486" s="15">
        <f>Data!I487-Data!I486</f>
        <v>1.9999999999997797E-4</v>
      </c>
      <c r="J486" s="15">
        <f>Data!J487-Data!J486</f>
        <v>-1.9199999999999662E-2</v>
      </c>
    </row>
    <row r="487" spans="1:10" x14ac:dyDescent="0.25">
      <c r="A487" s="11">
        <v>41624</v>
      </c>
      <c r="B487" s="15">
        <f>Data!B488-Data!B487</f>
        <v>-4.1000000000000369E-2</v>
      </c>
      <c r="C487" s="15">
        <f>Data!C488-Data!C487</f>
        <v>3.00000000000189E-4</v>
      </c>
      <c r="D487" s="15">
        <f>Data!D488-Data!D487</f>
        <v>-0.47999999999999687</v>
      </c>
      <c r="E487" s="15">
        <f>Data!E488-Data!E487</f>
        <v>-0.37000000000000455</v>
      </c>
      <c r="F487" s="15">
        <f>Data!F488-Data!F487</f>
        <v>-1.2499999999999289E-2</v>
      </c>
      <c r="G487" s="15">
        <f>Data!G488-Data!G487</f>
        <v>-1.7478714686083308E-3</v>
      </c>
      <c r="H487" s="15">
        <f>Data!H488-Data!H487</f>
        <v>-6.3964737459332177E-4</v>
      </c>
      <c r="I487" s="15">
        <f>Data!I488-Data!I487</f>
        <v>-2.8000000000000247E-3</v>
      </c>
      <c r="J487" s="15">
        <f>Data!J488-Data!J487</f>
        <v>-4.9000000000001265E-3</v>
      </c>
    </row>
    <row r="488" spans="1:10" x14ac:dyDescent="0.25">
      <c r="A488" s="11">
        <v>41625</v>
      </c>
      <c r="B488" s="15">
        <f>Data!B489-Data!B488</f>
        <v>6.3500000000001222E-2</v>
      </c>
      <c r="C488" s="15">
        <f>Data!C489-Data!C488</f>
        <v>-5.9999999999948983E-4</v>
      </c>
      <c r="D488" s="15">
        <f>Data!D489-Data!D488</f>
        <v>0.24000000000000199</v>
      </c>
      <c r="E488" s="15">
        <f>Data!E489-Data!E488</f>
        <v>-0.28000000000000114</v>
      </c>
      <c r="F488" s="15">
        <f>Data!F489-Data!F488</f>
        <v>7.9999999999991189E-3</v>
      </c>
      <c r="G488" s="15">
        <f>Data!G489-Data!G488</f>
        <v>4.7586005306909929E-4</v>
      </c>
      <c r="H488" s="15">
        <f>Data!H489-Data!H488</f>
        <v>2.1499779830937982E-3</v>
      </c>
      <c r="I488" s="15">
        <f>Data!I489-Data!I488</f>
        <v>-5.9999999999993392E-4</v>
      </c>
      <c r="J488" s="15">
        <f>Data!J489-Data!J488</f>
        <v>-5.9000000000004604E-3</v>
      </c>
    </row>
    <row r="489" spans="1:10" x14ac:dyDescent="0.25">
      <c r="A489" s="11">
        <v>41626</v>
      </c>
      <c r="B489" s="15">
        <f>Data!B490-Data!B489</f>
        <v>2.2499999999999076E-2</v>
      </c>
      <c r="C489" s="15">
        <f>Data!C490-Data!C489</f>
        <v>5.9999999999948983E-4</v>
      </c>
      <c r="D489" s="15">
        <f>Data!D490-Data!D489</f>
        <v>0.14000000000000057</v>
      </c>
      <c r="E489" s="15">
        <f>Data!E490-Data!E489</f>
        <v>0.55000000000001137</v>
      </c>
      <c r="F489" s="15">
        <f>Data!F490-Data!F489</f>
        <v>3.9500000000000313E-2</v>
      </c>
      <c r="G489" s="15">
        <f>Data!G490-Data!G489</f>
        <v>-9.510978861068109E-4</v>
      </c>
      <c r="H489" s="15">
        <f>Data!H490-Data!H489</f>
        <v>-5.0305861137383001E-3</v>
      </c>
      <c r="I489" s="15">
        <f>Data!I490-Data!I489</f>
        <v>1.9999999999997797E-4</v>
      </c>
      <c r="J489" s="15">
        <f>Data!J490-Data!J489</f>
        <v>-2.8500000000000192E-2</v>
      </c>
    </row>
    <row r="490" spans="1:10" x14ac:dyDescent="0.25">
      <c r="A490" s="11">
        <v>41627</v>
      </c>
      <c r="B490" s="15">
        <f>Data!B491-Data!B490</f>
        <v>2.1000000000000796E-2</v>
      </c>
      <c r="C490" s="15">
        <f>Data!C491-Data!C490</f>
        <v>-1.9999999999953388E-4</v>
      </c>
      <c r="D490" s="15">
        <f>Data!D491-Data!D490</f>
        <v>7.9999999999998295E-2</v>
      </c>
      <c r="E490" s="15">
        <f>Data!E491-Data!E490</f>
        <v>0.97999999999998977</v>
      </c>
      <c r="F490" s="15">
        <f>Data!F491-Data!F490</f>
        <v>-2.1499999999999631E-2</v>
      </c>
      <c r="G490" s="15">
        <f>Data!G491-Data!G490</f>
        <v>5.3155819544837835E-3</v>
      </c>
      <c r="H490" s="15">
        <f>Data!H491-Data!H490</f>
        <v>2.2349014305667048E-4</v>
      </c>
      <c r="I490" s="15">
        <f>Data!I491-Data!I490</f>
        <v>9.199999999999986E-3</v>
      </c>
      <c r="J490" s="15">
        <f>Data!J491-Data!J490</f>
        <v>4.0399999999999991E-2</v>
      </c>
    </row>
    <row r="491" spans="1:10" x14ac:dyDescent="0.25">
      <c r="A491" s="11">
        <v>41628</v>
      </c>
      <c r="B491" s="15">
        <f>Data!B492-Data!B491</f>
        <v>-4.3499999999999872E-2</v>
      </c>
      <c r="C491" s="15">
        <f>Data!C492-Data!C491</f>
        <v>0</v>
      </c>
      <c r="D491" s="15">
        <f>Data!D492-Data!D491</f>
        <v>-0.16000000000000369</v>
      </c>
      <c r="E491" s="15">
        <f>Data!E492-Data!E491</f>
        <v>-9.0000000000003411E-2</v>
      </c>
      <c r="F491" s="15">
        <f>Data!F492-Data!F491</f>
        <v>-2.3500000000000298E-2</v>
      </c>
      <c r="G491" s="15">
        <f>Data!G492-Data!G491</f>
        <v>-3.7462159606371781E-4</v>
      </c>
      <c r="H491" s="15">
        <f>Data!H492-Data!H491</f>
        <v>1.0077348877930437E-3</v>
      </c>
      <c r="I491" s="15">
        <f>Data!I492-Data!I491</f>
        <v>-1.1999999999999789E-3</v>
      </c>
      <c r="J491" s="15">
        <f>Data!J492-Data!J491</f>
        <v>-2.7999999999996916E-3</v>
      </c>
    </row>
    <row r="492" spans="1:10" x14ac:dyDescent="0.25">
      <c r="A492" s="11">
        <v>41631</v>
      </c>
      <c r="B492" s="15">
        <f>Data!B493-Data!B492</f>
        <v>-8.5000000000015064E-3</v>
      </c>
      <c r="C492" s="15">
        <f>Data!C493-Data!C492</f>
        <v>-1.4000000000002899E-3</v>
      </c>
      <c r="D492" s="15">
        <f>Data!D493-Data!D492</f>
        <v>-0.14999999999999858</v>
      </c>
      <c r="E492" s="15">
        <f>Data!E493-Data!E492</f>
        <v>-9.9999999999909051E-3</v>
      </c>
      <c r="F492" s="15">
        <f>Data!F493-Data!F492</f>
        <v>2.5000000000000355E-2</v>
      </c>
      <c r="G492" s="15">
        <f>Data!G493-Data!G492</f>
        <v>-1.4946584137821572E-3</v>
      </c>
      <c r="H492" s="15">
        <f>Data!H493-Data!H492</f>
        <v>-3.7382844967570605E-5</v>
      </c>
      <c r="I492" s="15">
        <f>Data!I493-Data!I492</f>
        <v>-1.0000000000000009E-3</v>
      </c>
      <c r="J492" s="15">
        <f>Data!J493-Data!J492</f>
        <v>-1.9199999999999662E-2</v>
      </c>
    </row>
    <row r="493" spans="1:10" x14ac:dyDescent="0.25">
      <c r="A493" s="11">
        <v>41632</v>
      </c>
      <c r="B493" s="15">
        <f>Data!B494-Data!B493</f>
        <v>6.0000000000002274E-3</v>
      </c>
      <c r="C493" s="15">
        <f>Data!C494-Data!C493</f>
        <v>1.5000000000000568E-3</v>
      </c>
      <c r="D493" s="15">
        <f>Data!D494-Data!D493</f>
        <v>-7.9999999999998295E-2</v>
      </c>
      <c r="E493" s="15">
        <f>Data!E494-Data!E493</f>
        <v>0.20000000000000284</v>
      </c>
      <c r="F493" s="15">
        <f>Data!F494-Data!F493</f>
        <v>4.6499999999999986E-2</v>
      </c>
      <c r="G493" s="15">
        <f>Data!G494-Data!G493</f>
        <v>1.3342236981654931E-3</v>
      </c>
      <c r="H493" s="15">
        <f>Data!H494-Data!H493</f>
        <v>-5.6019463940337744E-4</v>
      </c>
      <c r="I493" s="15">
        <f>Data!I494-Data!I493</f>
        <v>1.9000000000000128E-3</v>
      </c>
      <c r="J493" s="15">
        <f>Data!J494-Data!J493</f>
        <v>8.3000000000001961E-3</v>
      </c>
    </row>
    <row r="494" spans="1:10" x14ac:dyDescent="0.25">
      <c r="A494" s="11">
        <v>41634</v>
      </c>
      <c r="B494" s="15">
        <f>Data!B495-Data!B494</f>
        <v>8.49999999999973E-3</v>
      </c>
      <c r="C494" s="15">
        <f>Data!C495-Data!C494</f>
        <v>3.1999999999996476E-3</v>
      </c>
      <c r="D494" s="15">
        <f>Data!D495-Data!D494</f>
        <v>0.39999999999999858</v>
      </c>
      <c r="E494" s="15">
        <f>Data!E495-Data!E494</f>
        <v>0.45999999999999375</v>
      </c>
      <c r="F494" s="15">
        <f>Data!F495-Data!F494</f>
        <v>3.6500000000000199E-2</v>
      </c>
      <c r="G494" s="15">
        <f>Data!G495-Data!G494</f>
        <v>-7.4776562290701509E-4</v>
      </c>
      <c r="H494" s="15">
        <f>Data!H495-Data!H494</f>
        <v>-2.0082287171686586E-3</v>
      </c>
      <c r="I494" s="15">
        <f>Data!I495-Data!I494</f>
        <v>1.9999999999997797E-4</v>
      </c>
      <c r="J494" s="15">
        <f>Data!J495-Data!J494</f>
        <v>-2.0500000000000185E-2</v>
      </c>
    </row>
    <row r="495" spans="1:10" x14ac:dyDescent="0.25">
      <c r="A495" s="11">
        <v>41635</v>
      </c>
      <c r="B495" s="15">
        <f>Data!B496-Data!B495</f>
        <v>0.15150000000000041</v>
      </c>
      <c r="C495" s="15">
        <f>Data!C496-Data!C495</f>
        <v>-6.0000000000002274E-3</v>
      </c>
      <c r="D495" s="15">
        <f>Data!D496-Data!D495</f>
        <v>-0.22999999999999687</v>
      </c>
      <c r="E495" s="15">
        <f>Data!E496-Data!E495</f>
        <v>0.32999999999999829</v>
      </c>
      <c r="F495" s="15">
        <f>Data!F496-Data!F495</f>
        <v>1.7500000000000071E-2</v>
      </c>
      <c r="G495" s="15">
        <f>Data!G496-Data!G495</f>
        <v>-4.0327600198963864E-3</v>
      </c>
      <c r="H495" s="15">
        <f>Data!H496-Data!H495</f>
        <v>-2.4366411013174716E-3</v>
      </c>
      <c r="I495" s="15">
        <f>Data!I496-Data!I495</f>
        <v>-7.0000000000000062E-3</v>
      </c>
      <c r="J495" s="15">
        <f>Data!J496-Data!J495</f>
        <v>-3.2700000000000173E-2</v>
      </c>
    </row>
    <row r="496" spans="1:10" x14ac:dyDescent="0.25">
      <c r="A496" s="11">
        <v>41638</v>
      </c>
      <c r="B496" s="15">
        <f>Data!B497-Data!B496</f>
        <v>-7.2499999999999787E-2</v>
      </c>
      <c r="C496" s="15">
        <f>Data!C497-Data!C496</f>
        <v>-6.6999999999994841E-3</v>
      </c>
      <c r="D496" s="15">
        <f>Data!D497-Data!D496</f>
        <v>-0.14999999999999858</v>
      </c>
      <c r="E496" s="15">
        <f>Data!E497-Data!E496</f>
        <v>-4.9999999999997158E-2</v>
      </c>
      <c r="F496" s="15">
        <f>Data!F497-Data!F496</f>
        <v>-2.4000000000000909E-2</v>
      </c>
      <c r="G496" s="15">
        <f>Data!G497-Data!G496</f>
        <v>-2.6289354006214793E-3</v>
      </c>
      <c r="H496" s="15">
        <f>Data!H497-Data!H496</f>
        <v>-1.1377637280349795E-3</v>
      </c>
      <c r="I496" s="15">
        <f>Data!I497-Data!I496</f>
        <v>-2.6999999999999247E-3</v>
      </c>
      <c r="J496" s="15">
        <f>Data!J497-Data!J496</f>
        <v>-9.870000000000001E-2</v>
      </c>
    </row>
    <row r="497" spans="1:10" x14ac:dyDescent="0.25">
      <c r="A497" s="11">
        <v>41639</v>
      </c>
      <c r="B497" s="15">
        <f>Data!B498-Data!B497</f>
        <v>6.4999999999999503E-2</v>
      </c>
      <c r="C497" s="15">
        <f>Data!C498-Data!C497</f>
        <v>-8.0000000000000071E-3</v>
      </c>
      <c r="D497" s="15">
        <f>Data!D498-Data!D497</f>
        <v>0.14999999999999858</v>
      </c>
      <c r="E497" s="15">
        <f>Data!E498-Data!E497</f>
        <v>0.25</v>
      </c>
      <c r="F497" s="15">
        <f>Data!F498-Data!F497</f>
        <v>4.9000000000001265E-2</v>
      </c>
      <c r="G497" s="15">
        <f>Data!G498-Data!G497</f>
        <v>1.9435767687400185E-3</v>
      </c>
      <c r="H497" s="15">
        <f>Data!H498-Data!H497</f>
        <v>-1.8989493945616998E-3</v>
      </c>
      <c r="I497" s="15">
        <f>Data!I498-Data!I497</f>
        <v>3.7999999999999146E-3</v>
      </c>
      <c r="J497" s="15">
        <f>Data!J498-Data!J497</f>
        <v>1.2699999999999712E-2</v>
      </c>
    </row>
    <row r="498" spans="1:10" x14ac:dyDescent="0.25">
      <c r="A498" s="11">
        <v>41641</v>
      </c>
      <c r="B498" s="15">
        <f>Data!B499-Data!B498</f>
        <v>0.19500000000000028</v>
      </c>
      <c r="C498" s="15">
        <f>Data!C499-Data!C498</f>
        <v>-3.3000000000003027E-3</v>
      </c>
      <c r="D498" s="15">
        <f>Data!D499-Data!D498</f>
        <v>0.39000000000000057</v>
      </c>
      <c r="E498" s="15">
        <f>Data!E499-Data!E498</f>
        <v>-0.40999999999999659</v>
      </c>
      <c r="F498" s="15">
        <f>Data!F499-Data!F498</f>
        <v>1.7500000000000071E-2</v>
      </c>
      <c r="G498" s="15">
        <f>Data!G499-Data!G498</f>
        <v>5.7868241234965145E-3</v>
      </c>
      <c r="H498" s="15">
        <f>Data!H499-Data!H498</f>
        <v>4.8808569246372446E-3</v>
      </c>
      <c r="I498" s="15">
        <f>Data!I499-Data!I498</f>
        <v>9.400000000000075E-3</v>
      </c>
      <c r="J498" s="15">
        <f>Data!J499-Data!J498</f>
        <v>6.5500000000000114E-2</v>
      </c>
    </row>
    <row r="499" spans="1:10" x14ac:dyDescent="0.25">
      <c r="A499" s="11">
        <v>41645</v>
      </c>
      <c r="B499" s="15">
        <f>Data!B500-Data!B499</f>
        <v>-3.5000000000000142E-2</v>
      </c>
      <c r="C499" s="15">
        <f>Data!C500-Data!C499</f>
        <v>1.9999999999997797E-3</v>
      </c>
      <c r="D499" s="15">
        <f>Data!D500-Data!D499</f>
        <v>0</v>
      </c>
      <c r="E499" s="15">
        <f>Data!E500-Data!E499</f>
        <v>-0.46000000000000796</v>
      </c>
      <c r="F499" s="15">
        <f>Data!F500-Data!F499</f>
        <v>-2.2500000000000853E-2</v>
      </c>
      <c r="G499" s="15">
        <f>Data!G500-Data!G499</f>
        <v>1.8239940190163395E-3</v>
      </c>
      <c r="H499" s="15">
        <f>Data!H500-Data!H499</f>
        <v>1.0747519957885476E-3</v>
      </c>
      <c r="I499" s="15">
        <f>Data!I500-Data!I499</f>
        <v>3.7999999999999146E-3</v>
      </c>
      <c r="J499" s="15">
        <f>Data!J500-Data!J499</f>
        <v>2.2499999999999964E-2</v>
      </c>
    </row>
    <row r="500" spans="1:10" x14ac:dyDescent="0.25">
      <c r="A500" s="11">
        <v>41646</v>
      </c>
      <c r="B500" s="15">
        <f>Data!B501-Data!B500</f>
        <v>-2.4999999999995026E-3</v>
      </c>
      <c r="C500" s="15">
        <f>Data!C501-Data!C500</f>
        <v>-1.6999999999995907E-3</v>
      </c>
      <c r="D500" s="15">
        <f>Data!D501-Data!D500</f>
        <v>-1.0000000000005116E-2</v>
      </c>
      <c r="E500" s="15">
        <f>Data!E501-Data!E500</f>
        <v>0.1600000000000108</v>
      </c>
      <c r="F500" s="15">
        <f>Data!F501-Data!F500</f>
        <v>-4.8000000000000043E-2</v>
      </c>
      <c r="G500" s="15">
        <f>Data!G501-Data!G500</f>
        <v>9.6933118001074625E-4</v>
      </c>
      <c r="H500" s="15">
        <f>Data!H501-Data!H500</f>
        <v>-3.3394996328262039E-4</v>
      </c>
      <c r="I500" s="15">
        <f>Data!I501-Data!I500</f>
        <v>5.0000000000000044E-3</v>
      </c>
      <c r="J500" s="15">
        <f>Data!J501-Data!J500</f>
        <v>3.8000000000000256E-3</v>
      </c>
    </row>
    <row r="501" spans="1:10" x14ac:dyDescent="0.25">
      <c r="A501" s="11">
        <v>41647</v>
      </c>
      <c r="B501" s="15">
        <f>Data!B502-Data!B501</f>
        <v>0.1169999999999991</v>
      </c>
      <c r="C501" s="15">
        <f>Data!C502-Data!C501</f>
        <v>3.00000000000189E-4</v>
      </c>
      <c r="D501" s="15">
        <f>Data!D502-Data!D501</f>
        <v>-0.22999999999999687</v>
      </c>
      <c r="E501" s="15">
        <f>Data!E502-Data!E501</f>
        <v>0.32999999999999829</v>
      </c>
      <c r="F501" s="15">
        <f>Data!F502-Data!F501</f>
        <v>4.550000000000054E-2</v>
      </c>
      <c r="G501" s="15">
        <f>Data!G502-Data!G501</f>
        <v>1.7295974575954887E-3</v>
      </c>
      <c r="H501" s="15">
        <f>Data!H502-Data!H501</f>
        <v>-1.4798039264236618E-3</v>
      </c>
      <c r="I501" s="15">
        <f>Data!I502-Data!I501</f>
        <v>1.6000000000000458E-3</v>
      </c>
      <c r="J501" s="15">
        <f>Data!J502-Data!J501</f>
        <v>4.5900000000000496E-2</v>
      </c>
    </row>
    <row r="502" spans="1:10" x14ac:dyDescent="0.25">
      <c r="A502" s="11">
        <v>41648</v>
      </c>
      <c r="B502" s="15">
        <f>Data!B503-Data!B502</f>
        <v>4.6000000000001151E-2</v>
      </c>
      <c r="C502" s="15">
        <f>Data!C503-Data!C502</f>
        <v>3.0000000000001137E-3</v>
      </c>
      <c r="D502" s="15">
        <f>Data!D503-Data!D502</f>
        <v>0</v>
      </c>
      <c r="E502" s="15">
        <f>Data!E503-Data!E502</f>
        <v>-0.13000000000000966</v>
      </c>
      <c r="F502" s="15">
        <f>Data!F503-Data!F502</f>
        <v>6.4499999999998892E-2</v>
      </c>
      <c r="G502" s="15">
        <f>Data!G503-Data!G502</f>
        <v>-2.7078648298428654E-4</v>
      </c>
      <c r="H502" s="15">
        <f>Data!H503-Data!H502</f>
        <v>7.3819370179806221E-5</v>
      </c>
      <c r="I502" s="15">
        <f>Data!I503-Data!I502</f>
        <v>-1.7000000000000348E-3</v>
      </c>
      <c r="J502" s="15">
        <f>Data!J503-Data!J502</f>
        <v>-3.4000000000000696E-3</v>
      </c>
    </row>
    <row r="503" spans="1:10" x14ac:dyDescent="0.25">
      <c r="A503" s="11">
        <v>41652</v>
      </c>
      <c r="B503" s="15">
        <f>Data!B504-Data!B503</f>
        <v>-1.550000000000118E-2</v>
      </c>
      <c r="C503" s="15">
        <f>Data!C504-Data!C503</f>
        <v>-1.0800000000000587E-2</v>
      </c>
      <c r="D503" s="15">
        <f>Data!D504-Data!D503</f>
        <v>-0.54999999999999716</v>
      </c>
      <c r="E503" s="15">
        <f>Data!E504-Data!E503</f>
        <v>-1.4299999999999926</v>
      </c>
      <c r="F503" s="15">
        <f>Data!F504-Data!F503</f>
        <v>-0.14149999999999885</v>
      </c>
      <c r="G503" s="15">
        <f>Data!G504-Data!G503</f>
        <v>-3.0192524194065928E-3</v>
      </c>
      <c r="H503" s="15">
        <f>Data!H504-Data!H503</f>
        <v>2.9675576104293278E-3</v>
      </c>
      <c r="I503" s="15">
        <f>Data!I504-Data!I503</f>
        <v>-5.9000000000000163E-3</v>
      </c>
      <c r="J503" s="15">
        <f>Data!J504-Data!J503</f>
        <v>-5.4300000000000459E-2</v>
      </c>
    </row>
    <row r="504" spans="1:10" x14ac:dyDescent="0.25">
      <c r="A504" s="11">
        <v>41653</v>
      </c>
      <c r="B504" s="15">
        <f>Data!B505-Data!B504</f>
        <v>2.5500000000000966E-2</v>
      </c>
      <c r="C504" s="15">
        <f>Data!C505-Data!C504</f>
        <v>-3.0000000000001137E-3</v>
      </c>
      <c r="D504" s="15">
        <f>Data!D505-Data!D504</f>
        <v>-1.0000000000005116E-2</v>
      </c>
      <c r="E504" s="15">
        <f>Data!E505-Data!E504</f>
        <v>0.48999999999999488</v>
      </c>
      <c r="F504" s="15">
        <f>Data!F505-Data!F504</f>
        <v>7.2999999999998622E-2</v>
      </c>
      <c r="G504" s="15">
        <f>Data!G505-Data!G504</f>
        <v>-1.8744819668247148E-3</v>
      </c>
      <c r="H504" s="15">
        <f>Data!H505-Data!H504</f>
        <v>-2.6351483133845166E-3</v>
      </c>
      <c r="I504" s="15">
        <f>Data!I505-Data!I504</f>
        <v>-1.6999999999999238E-3</v>
      </c>
      <c r="J504" s="15">
        <f>Data!J505-Data!J504</f>
        <v>-6.959999999999944E-2</v>
      </c>
    </row>
    <row r="505" spans="1:10" x14ac:dyDescent="0.25">
      <c r="A505" s="11">
        <v>41654</v>
      </c>
      <c r="B505" s="15">
        <f>Data!B506-Data!B505</f>
        <v>4.2999999999999261E-2</v>
      </c>
      <c r="C505" s="15">
        <f>Data!C506-Data!C505</f>
        <v>5.7000000000000384E-3</v>
      </c>
      <c r="D505" s="15">
        <f>Data!D506-Data!D505</f>
        <v>3.0000000000001137E-2</v>
      </c>
      <c r="E505" s="15">
        <f>Data!E506-Data!E505</f>
        <v>0.62000000000000455</v>
      </c>
      <c r="F505" s="15">
        <f>Data!F506-Data!F505</f>
        <v>7.7500000000000568E-2</v>
      </c>
      <c r="G505" s="15">
        <f>Data!G506-Data!G505</f>
        <v>4.1906210805604527E-3</v>
      </c>
      <c r="H505" s="15">
        <f>Data!H506-Data!H505</f>
        <v>2.7842873384533728E-3</v>
      </c>
      <c r="I505" s="15">
        <f>Data!I506-Data!I505</f>
        <v>7.4999999999999512E-3</v>
      </c>
      <c r="J505" s="15">
        <f>Data!J506-Data!J505</f>
        <v>3.0199999999999783E-2</v>
      </c>
    </row>
    <row r="506" spans="1:10" x14ac:dyDescent="0.25">
      <c r="A506" s="11">
        <v>41655</v>
      </c>
      <c r="B506" s="15">
        <f>Data!B507-Data!B506</f>
        <v>7.1500000000000341E-2</v>
      </c>
      <c r="C506" s="15">
        <f>Data!C507-Data!C506</f>
        <v>9.6000000000007191E-3</v>
      </c>
      <c r="D506" s="15">
        <f>Data!D507-Data!D506</f>
        <v>0</v>
      </c>
      <c r="E506" s="15">
        <f>Data!E507-Data!E506</f>
        <v>-0.10000000000000853</v>
      </c>
      <c r="F506" s="15">
        <f>Data!F507-Data!F506</f>
        <v>0.14750000000000085</v>
      </c>
      <c r="G506" s="15">
        <f>Data!G507-Data!G506</f>
        <v>2.1619938772332592E-4</v>
      </c>
      <c r="H506" s="15">
        <f>Data!H507-Data!H506</f>
        <v>1.4954074634851988E-3</v>
      </c>
      <c r="I506" s="15">
        <f>Data!I507-Data!I506</f>
        <v>-2.0000000000000018E-3</v>
      </c>
      <c r="J506" s="15">
        <f>Data!J507-Data!J506</f>
        <v>3.8999999999997925E-3</v>
      </c>
    </row>
    <row r="507" spans="1:10" x14ac:dyDescent="0.25">
      <c r="A507" s="11">
        <v>41656</v>
      </c>
      <c r="B507" s="15">
        <f>Data!B508-Data!B507</f>
        <v>-8.4999999999999076E-2</v>
      </c>
      <c r="C507" s="15">
        <f>Data!C508-Data!C507</f>
        <v>-5.5000000000005045E-3</v>
      </c>
      <c r="D507" s="15">
        <f>Data!D508-Data!D507</f>
        <v>0</v>
      </c>
      <c r="E507" s="15">
        <f>Data!E508-Data!E507</f>
        <v>0</v>
      </c>
      <c r="F507" s="15">
        <f>Data!F508-Data!F507</f>
        <v>-4.3499999999999872E-2</v>
      </c>
      <c r="G507" s="15">
        <f>Data!G508-Data!G507</f>
        <v>2.4954647640376137E-3</v>
      </c>
      <c r="H507" s="15">
        <f>Data!H508-Data!H507</f>
        <v>-3.5026567931243369E-3</v>
      </c>
      <c r="I507" s="15">
        <f>Data!I508-Data!I507</f>
        <v>3.6000000000000476E-3</v>
      </c>
      <c r="J507" s="15">
        <f>Data!J508-Data!J507</f>
        <v>-1.3399999999999856E-2</v>
      </c>
    </row>
    <row r="508" spans="1:10" x14ac:dyDescent="0.25">
      <c r="A508" s="11">
        <v>41660</v>
      </c>
      <c r="B508" s="15">
        <f>Data!B509-Data!B508</f>
        <v>1.4999999999998792E-2</v>
      </c>
      <c r="C508" s="15">
        <f>Data!C509-Data!C508</f>
        <v>3.00000000000189E-4</v>
      </c>
      <c r="D508" s="15">
        <f>Data!D509-Data!D508</f>
        <v>0.39999999999999858</v>
      </c>
      <c r="E508" s="15">
        <f>Data!E509-Data!E508</f>
        <v>-0.17999999999999261</v>
      </c>
      <c r="F508" s="15">
        <f>Data!F509-Data!F508</f>
        <v>2.8999999999999915E-2</v>
      </c>
      <c r="G508" s="15">
        <f>Data!G509-Data!G508</f>
        <v>-3.2645556743859938E-4</v>
      </c>
      <c r="H508" s="15">
        <f>Data!H509-Data!H508</f>
        <v>-1.4783648638559965E-3</v>
      </c>
      <c r="I508" s="15">
        <f>Data!I509-Data!I508</f>
        <v>-8.0000000000002292E-4</v>
      </c>
      <c r="J508" s="15">
        <f>Data!J509-Data!J508</f>
        <v>3.0199999999999783E-2</v>
      </c>
    </row>
    <row r="509" spans="1:10" x14ac:dyDescent="0.25">
      <c r="A509" s="11">
        <v>41661</v>
      </c>
      <c r="B509" s="15">
        <f>Data!B510-Data!B509</f>
        <v>1.7000000000001236E-2</v>
      </c>
      <c r="C509" s="15">
        <f>Data!C510-Data!C509</f>
        <v>4.9999999999972289E-4</v>
      </c>
      <c r="D509" s="15">
        <f>Data!D510-Data!D509</f>
        <v>-7.9999999999998295E-2</v>
      </c>
      <c r="E509" s="15">
        <f>Data!E510-Data!E509</f>
        <v>0.21999999999999886</v>
      </c>
      <c r="F509" s="15">
        <f>Data!F510-Data!F509</f>
        <v>2.0999999999999019E-2</v>
      </c>
      <c r="G509" s="15">
        <f>Data!G510-Data!G509</f>
        <v>7.6217951984436372E-4</v>
      </c>
      <c r="H509" s="15">
        <f>Data!H510-Data!H509</f>
        <v>-3.7375260206470307E-3</v>
      </c>
      <c r="I509" s="15">
        <f>Data!I510-Data!I509</f>
        <v>2.3999999999999577E-3</v>
      </c>
      <c r="J509" s="15">
        <f>Data!J510-Data!J509</f>
        <v>-9.400000000000297E-3</v>
      </c>
    </row>
    <row r="510" spans="1:10" x14ac:dyDescent="0.25">
      <c r="A510" s="11">
        <v>41662</v>
      </c>
      <c r="B510" s="15">
        <f>Data!B511-Data!B510</f>
        <v>0.11299999999999955</v>
      </c>
      <c r="C510" s="15">
        <f>Data!C511-Data!C510</f>
        <v>7.0000000000014495E-4</v>
      </c>
      <c r="D510" s="15">
        <f>Data!D511-Data!D510</f>
        <v>0.25</v>
      </c>
      <c r="E510" s="15">
        <f>Data!E511-Data!E510</f>
        <v>-0.70999999999999375</v>
      </c>
      <c r="F510" s="15">
        <f>Data!F511-Data!F510</f>
        <v>6.0500000000001108E-2</v>
      </c>
      <c r="G510" s="15">
        <f>Data!G511-Data!G510</f>
        <v>-7.2311543167186132E-3</v>
      </c>
      <c r="H510" s="15">
        <f>Data!H511-Data!H510</f>
        <v>-1.4894064044155275E-3</v>
      </c>
      <c r="I510" s="15">
        <f>Data!I511-Data!I510</f>
        <v>-1.1399999999999966E-2</v>
      </c>
      <c r="J510" s="15">
        <f>Data!J511-Data!J510</f>
        <v>-4.7799999999999621E-2</v>
      </c>
    </row>
    <row r="511" spans="1:10" x14ac:dyDescent="0.25">
      <c r="A511" s="11">
        <v>41663</v>
      </c>
      <c r="B511" s="15">
        <f>Data!B512-Data!B511</f>
        <v>9.5499999999999474E-2</v>
      </c>
      <c r="C511" s="15">
        <f>Data!C512-Data!C511</f>
        <v>-2.8999999999994586E-3</v>
      </c>
      <c r="D511" s="15">
        <f>Data!D512-Data!D511</f>
        <v>0.57000000000000028</v>
      </c>
      <c r="E511" s="15">
        <f>Data!E512-Data!E511</f>
        <v>-1.2400000000000091</v>
      </c>
      <c r="F511" s="15">
        <f>Data!F512-Data!F511</f>
        <v>7.7499999999998792E-2</v>
      </c>
      <c r="G511" s="15">
        <f>Data!G512-Data!G511</f>
        <v>0</v>
      </c>
      <c r="H511" s="15">
        <f>Data!H512-Data!H511</f>
        <v>4.4168887047568717E-3</v>
      </c>
      <c r="I511" s="15">
        <f>Data!I512-Data!I511</f>
        <v>-5.2999999999999714E-3</v>
      </c>
      <c r="J511" s="15">
        <f>Data!J512-Data!J511</f>
        <v>1.5799999999999592E-2</v>
      </c>
    </row>
    <row r="512" spans="1:10" x14ac:dyDescent="0.25">
      <c r="A512" s="11">
        <v>41666</v>
      </c>
      <c r="B512" s="15">
        <f>Data!B513-Data!B512</f>
        <v>9.0500000000000469E-2</v>
      </c>
      <c r="C512" s="15">
        <f>Data!C513-Data!C512</f>
        <v>-8.0000000000080007E-4</v>
      </c>
      <c r="D512" s="15">
        <f>Data!D513-Data!D512</f>
        <v>0.41000000000000369</v>
      </c>
      <c r="E512" s="15">
        <f>Data!E513-Data!E512</f>
        <v>-0.14999999999999147</v>
      </c>
      <c r="F512" s="15">
        <f>Data!F513-Data!F512</f>
        <v>-1.0999999999999233E-2</v>
      </c>
      <c r="G512" s="15">
        <f>Data!G513-Data!G512</f>
        <v>5.3439151403544827E-5</v>
      </c>
      <c r="H512" s="15">
        <f>Data!H513-Data!H512</f>
        <v>-3.5459345553252586E-3</v>
      </c>
      <c r="I512" s="15">
        <f>Data!I513-Data!I512</f>
        <v>6.9999999999992291E-4</v>
      </c>
      <c r="J512" s="15">
        <f>Data!J513-Data!J512</f>
        <v>-1.559999999999917E-2</v>
      </c>
    </row>
    <row r="513" spans="1:10" x14ac:dyDescent="0.25">
      <c r="A513" s="11">
        <v>41667</v>
      </c>
      <c r="B513" s="15">
        <f>Data!B514-Data!B513</f>
        <v>-0.11950000000000038</v>
      </c>
      <c r="C513" s="15">
        <f>Data!C514-Data!C513</f>
        <v>2.8000000000005798E-3</v>
      </c>
      <c r="D513" s="15">
        <f>Data!D514-Data!D513</f>
        <v>-0.53000000000000114</v>
      </c>
      <c r="E513" s="15">
        <f>Data!E514-Data!E513</f>
        <v>0.53999999999999204</v>
      </c>
      <c r="F513" s="15">
        <f>Data!F514-Data!F513</f>
        <v>-0.13150000000000084</v>
      </c>
      <c r="G513" s="15">
        <f>Data!G514-Data!G513</f>
        <v>9.0966249819701694E-4</v>
      </c>
      <c r="H513" s="15">
        <f>Data!H514-Data!H513</f>
        <v>2.5450322737008424E-4</v>
      </c>
      <c r="I513" s="15">
        <f>Data!I514-Data!I513</f>
        <v>2.8000000000000247E-3</v>
      </c>
      <c r="J513" s="15">
        <f>Data!J514-Data!J513</f>
        <v>-1.200000000000756E-3</v>
      </c>
    </row>
    <row r="514" spans="1:10" x14ac:dyDescent="0.25">
      <c r="A514" s="11">
        <v>41668</v>
      </c>
      <c r="B514" s="15">
        <f>Data!B515-Data!B514</f>
        <v>0.13349999999999973</v>
      </c>
      <c r="C514" s="15">
        <f>Data!C515-Data!C514</f>
        <v>4.7999999999994714E-3</v>
      </c>
      <c r="D514" s="15">
        <f>Data!D515-Data!D514</f>
        <v>-0.10000000000000142</v>
      </c>
      <c r="E514" s="15">
        <f>Data!E515-Data!E514</f>
        <v>-0.59999999999999432</v>
      </c>
      <c r="F514" s="15">
        <f>Data!F515-Data!F514</f>
        <v>2.8000000000000469E-2</v>
      </c>
      <c r="G514" s="15">
        <f>Data!G515-Data!G514</f>
        <v>-5.3572220866326958E-5</v>
      </c>
      <c r="H514" s="15">
        <f>Data!H515-Data!H514</f>
        <v>7.2833758065204979E-4</v>
      </c>
      <c r="I514" s="15">
        <f>Data!I515-Data!I514</f>
        <v>-3.5999999999999366E-3</v>
      </c>
      <c r="J514" s="15">
        <f>Data!J515-Data!J514</f>
        <v>2.8100000000000236E-2</v>
      </c>
    </row>
    <row r="515" spans="1:10" x14ac:dyDescent="0.25">
      <c r="A515" s="11">
        <v>41670</v>
      </c>
      <c r="B515" s="15">
        <f>Data!B516-Data!B515</f>
        <v>-4.5499999999998764E-2</v>
      </c>
      <c r="C515" s="15">
        <f>Data!C516-Data!C515</f>
        <v>3.6000000000004917E-3</v>
      </c>
      <c r="D515" s="15">
        <f>Data!D516-Data!D515</f>
        <v>0.17000000000000171</v>
      </c>
      <c r="E515" s="15">
        <f>Data!E516-Data!E515</f>
        <v>7.9999999999998295E-2</v>
      </c>
      <c r="F515" s="15">
        <f>Data!F516-Data!F515</f>
        <v>1.699999999999946E-2</v>
      </c>
      <c r="G515" s="15">
        <f>Data!G516-Data!G515</f>
        <v>8.8370592652229352E-3</v>
      </c>
      <c r="H515" s="15">
        <f>Data!H516-Data!H515</f>
        <v>4.0744643226505728E-3</v>
      </c>
      <c r="I515" s="15">
        <f>Data!I516-Data!I515</f>
        <v>1.0399999999999965E-2</v>
      </c>
      <c r="J515" s="15">
        <f>Data!J516-Data!J515</f>
        <v>8.4600000000000009E-2</v>
      </c>
    </row>
    <row r="516" spans="1:10" x14ac:dyDescent="0.25">
      <c r="A516" s="11">
        <v>41673</v>
      </c>
      <c r="B516" s="15">
        <f>Data!B517-Data!B516</f>
        <v>0.10699999999999932</v>
      </c>
      <c r="C516" s="15">
        <f>Data!C517-Data!C516</f>
        <v>9.9999999999944578E-4</v>
      </c>
      <c r="D516" s="15">
        <f>Data!D517-Data!D516</f>
        <v>0</v>
      </c>
      <c r="E516" s="15">
        <f>Data!E517-Data!E516</f>
        <v>-1.1700000000000017</v>
      </c>
      <c r="F516" s="15">
        <f>Data!F517-Data!F516</f>
        <v>0.15050000000000097</v>
      </c>
      <c r="G516" s="15">
        <f>Data!G517-Data!G516</f>
        <v>-1.2598563216029701E-3</v>
      </c>
      <c r="H516" s="15">
        <f>Data!H517-Data!H516</f>
        <v>5.3308451085675168E-3</v>
      </c>
      <c r="I516" s="15">
        <f>Data!I517-Data!I516</f>
        <v>-3.8000000000000256E-3</v>
      </c>
      <c r="J516" s="15">
        <f>Data!J517-Data!J516</f>
        <v>8.9999999999967883E-4</v>
      </c>
    </row>
    <row r="517" spans="1:10" x14ac:dyDescent="0.25">
      <c r="A517" s="11">
        <v>41674</v>
      </c>
      <c r="B517" s="15">
        <f>Data!B518-Data!B517</f>
        <v>-0.16050000000000075</v>
      </c>
      <c r="C517" s="15">
        <f>Data!C518-Data!C517</f>
        <v>0</v>
      </c>
      <c r="D517" s="15">
        <f>Data!D518-Data!D517</f>
        <v>-0.35999999999999943</v>
      </c>
      <c r="E517" s="15">
        <f>Data!E518-Data!E517</f>
        <v>0.51000000000000512</v>
      </c>
      <c r="F517" s="15">
        <f>Data!F518-Data!F517</f>
        <v>-0.1485000000000003</v>
      </c>
      <c r="G517" s="15">
        <f>Data!G518-Data!G517</f>
        <v>8.7596758352759263E-4</v>
      </c>
      <c r="H517" s="15">
        <f>Data!H518-Data!H517</f>
        <v>2.6335184445991366E-4</v>
      </c>
      <c r="I517" s="15">
        <f>Data!I518-Data!I517</f>
        <v>3.6000000000000476E-3</v>
      </c>
      <c r="J517" s="15">
        <f>Data!J518-Data!J517</f>
        <v>-1.6099999999999781E-2</v>
      </c>
    </row>
    <row r="518" spans="1:10" x14ac:dyDescent="0.25">
      <c r="A518" s="11">
        <v>41675</v>
      </c>
      <c r="B518" s="15">
        <f>Data!B519-Data!B518</f>
        <v>4.4999999999999929E-2</v>
      </c>
      <c r="C518" s="15">
        <f>Data!C519-Data!C518</f>
        <v>0</v>
      </c>
      <c r="D518" s="15">
        <f>Data!D519-Data!D518</f>
        <v>0.29999999999999716</v>
      </c>
      <c r="E518" s="15">
        <f>Data!E519-Data!E518</f>
        <v>-0.24000000000000909</v>
      </c>
      <c r="F518" s="15">
        <f>Data!F519-Data!F518</f>
        <v>-2.2999999999999687E-2</v>
      </c>
      <c r="G518" s="15">
        <f>Data!G519-Data!G518</f>
        <v>-6.5717007352861234E-4</v>
      </c>
      <c r="H518" s="15">
        <f>Data!H519-Data!H518</f>
        <v>-3.0095508094940548E-4</v>
      </c>
      <c r="I518" s="15">
        <f>Data!I519-Data!I518</f>
        <v>-8.0000000000002292E-4</v>
      </c>
      <c r="J518" s="15">
        <f>Data!J519-Data!J518</f>
        <v>6.0999999999999943E-3</v>
      </c>
    </row>
    <row r="519" spans="1:10" x14ac:dyDescent="0.25">
      <c r="A519" s="11">
        <v>41676</v>
      </c>
      <c r="B519" s="15">
        <f>Data!B520-Data!B519</f>
        <v>-0.12099999999999866</v>
      </c>
      <c r="C519" s="15">
        <f>Data!C520-Data!C519</f>
        <v>0</v>
      </c>
      <c r="D519" s="15">
        <f>Data!D520-Data!D519</f>
        <v>-0.42999999999999972</v>
      </c>
      <c r="E519" s="15">
        <f>Data!E520-Data!E519</f>
        <v>0.46000000000000796</v>
      </c>
      <c r="F519" s="15">
        <f>Data!F520-Data!F519</f>
        <v>-0.12000000000000099</v>
      </c>
      <c r="G519" s="15">
        <f>Data!G520-Data!G519</f>
        <v>-4.621763669801271E-3</v>
      </c>
      <c r="H519" s="15">
        <f>Data!H520-Data!H519</f>
        <v>-1.3880851125771532E-3</v>
      </c>
      <c r="I519" s="15">
        <f>Data!I520-Data!I519</f>
        <v>-5.0000000000000044E-3</v>
      </c>
      <c r="J519" s="15">
        <f>Data!J520-Data!J519</f>
        <v>-3.2399999999999984E-2</v>
      </c>
    </row>
    <row r="520" spans="1:10" x14ac:dyDescent="0.25">
      <c r="A520" s="11">
        <v>41677</v>
      </c>
      <c r="B520" s="15">
        <f>Data!B521-Data!B520</f>
        <v>2.2999999999999687E-2</v>
      </c>
      <c r="C520" s="15">
        <f>Data!C521-Data!C520</f>
        <v>2.9000000000003467E-3</v>
      </c>
      <c r="D520" s="15">
        <f>Data!D521-Data!D520</f>
        <v>-4.9999999999997158E-2</v>
      </c>
      <c r="E520" s="15">
        <f>Data!E521-Data!E520</f>
        <v>0.47999999999998977</v>
      </c>
      <c r="F520" s="15">
        <f>Data!F521-Data!F520</f>
        <v>0.11300000000000132</v>
      </c>
      <c r="G520" s="15">
        <f>Data!G521-Data!G520</f>
        <v>-5.3994264599621644E-4</v>
      </c>
      <c r="H520" s="15">
        <f>Data!H521-Data!H520</f>
        <v>-1.8658368170838546E-3</v>
      </c>
      <c r="I520" s="15">
        <f>Data!I521-Data!I520</f>
        <v>0</v>
      </c>
      <c r="J520" s="15">
        <f>Data!J521-Data!J520</f>
        <v>-4.5000000000001705E-3</v>
      </c>
    </row>
    <row r="521" spans="1:10" x14ac:dyDescent="0.25">
      <c r="A521" s="11">
        <v>41680</v>
      </c>
      <c r="B521" s="15">
        <f>Data!B522-Data!B521</f>
        <v>7.5499999999999901E-2</v>
      </c>
      <c r="C521" s="15">
        <f>Data!C522-Data!C521</f>
        <v>-3.8000000000000256E-3</v>
      </c>
      <c r="D521" s="15">
        <f>Data!D522-Data!D521</f>
        <v>0.34999999999999432</v>
      </c>
      <c r="E521" s="15">
        <f>Data!E522-Data!E521</f>
        <v>-0.17999999999999261</v>
      </c>
      <c r="F521" s="15">
        <f>Data!F522-Data!F521</f>
        <v>-2.7000000000001023E-2</v>
      </c>
      <c r="G521" s="15">
        <f>Data!G522-Data!G521</f>
        <v>-1.6150791020522748E-3</v>
      </c>
      <c r="H521" s="15">
        <f>Data!H522-Data!H521</f>
        <v>-8.9156521908229092E-4</v>
      </c>
      <c r="I521" s="15">
        <f>Data!I522-Data!I521</f>
        <v>-2.4999999999999467E-3</v>
      </c>
      <c r="J521" s="15">
        <f>Data!J522-Data!J521</f>
        <v>-1.2099999999999334E-2</v>
      </c>
    </row>
    <row r="522" spans="1:10" x14ac:dyDescent="0.25">
      <c r="A522" s="11">
        <v>41681</v>
      </c>
      <c r="B522" s="15">
        <f>Data!B523-Data!B522</f>
        <v>-0.13850000000000051</v>
      </c>
      <c r="C522" s="15">
        <f>Data!C523-Data!C522</f>
        <v>1.000000000000334E-3</v>
      </c>
      <c r="D522" s="15">
        <f>Data!D523-Data!D522</f>
        <v>-0.28999999999999915</v>
      </c>
      <c r="E522" s="15">
        <f>Data!E523-Data!E522</f>
        <v>0.48999999999999488</v>
      </c>
      <c r="F522" s="15">
        <f>Data!F523-Data!F522</f>
        <v>-1.9000000000000128E-2</v>
      </c>
      <c r="G522" s="15">
        <f>Data!G523-Data!G522</f>
        <v>-5.3678255200761971E-4</v>
      </c>
      <c r="H522" s="15">
        <f>Data!H523-Data!H522</f>
        <v>-1.812209984454527E-3</v>
      </c>
      <c r="I522" s="15">
        <f>Data!I523-Data!I522</f>
        <v>1.9999999999997797E-4</v>
      </c>
      <c r="J522" s="15">
        <f>Data!J523-Data!J522</f>
        <v>-4.9599999999999866E-2</v>
      </c>
    </row>
    <row r="523" spans="1:10" x14ac:dyDescent="0.25">
      <c r="A523" s="11">
        <v>41682</v>
      </c>
      <c r="B523" s="15">
        <f>Data!B524-Data!B523</f>
        <v>2.5999999999999801E-2</v>
      </c>
      <c r="C523" s="15">
        <f>Data!C524-Data!C523</f>
        <v>1.2999999999996348E-3</v>
      </c>
      <c r="D523" s="15">
        <f>Data!D524-Data!D523</f>
        <v>-0.30999999999999517</v>
      </c>
      <c r="E523" s="15">
        <f>Data!E524-Data!E523</f>
        <v>-0.14999999999999147</v>
      </c>
      <c r="F523" s="15">
        <f>Data!F524-Data!F523</f>
        <v>2.8000000000000469E-2</v>
      </c>
      <c r="G523" s="15">
        <f>Data!G524-Data!G523</f>
        <v>3.3407842161179424E-3</v>
      </c>
      <c r="H523" s="15">
        <f>Data!H524-Data!H523</f>
        <v>-4.0292080367433369E-3</v>
      </c>
      <c r="I523" s="15">
        <f>Data!I524-Data!I523</f>
        <v>3.6999999999999256E-3</v>
      </c>
      <c r="J523" s="15">
        <f>Data!J524-Data!J523</f>
        <v>1.359999999999939E-2</v>
      </c>
    </row>
    <row r="524" spans="1:10" x14ac:dyDescent="0.25">
      <c r="A524" s="11">
        <v>41683</v>
      </c>
      <c r="B524" s="15">
        <f>Data!B525-Data!B524</f>
        <v>1.8500000000001293E-2</v>
      </c>
      <c r="C524" s="15">
        <f>Data!C525-Data!C524</f>
        <v>1.7000000000004789E-3</v>
      </c>
      <c r="D524" s="15">
        <f>Data!D525-Data!D524</f>
        <v>0.38999999999999346</v>
      </c>
      <c r="E524" s="15">
        <f>Data!E525-Data!E524</f>
        <v>-0.28000000000000114</v>
      </c>
      <c r="F524" s="15">
        <f>Data!F525-Data!F524</f>
        <v>2.549999999999919E-2</v>
      </c>
      <c r="G524" s="15">
        <f>Data!G525-Data!G524</f>
        <v>-4.1444854165999523E-3</v>
      </c>
      <c r="H524" s="15">
        <f>Data!H525-Data!H524</f>
        <v>-2.3558607040310431E-3</v>
      </c>
      <c r="I524" s="15">
        <f>Data!I525-Data!I524</f>
        <v>-6.1999999999999833E-3</v>
      </c>
      <c r="J524" s="15">
        <f>Data!J525-Data!J524</f>
        <v>1.440000000000019E-2</v>
      </c>
    </row>
    <row r="525" spans="1:10" x14ac:dyDescent="0.25">
      <c r="A525" s="11">
        <v>41684</v>
      </c>
      <c r="B525" s="15">
        <f>Data!B526-Data!B525</f>
        <v>-0.14950000000000152</v>
      </c>
      <c r="C525" s="15">
        <f>Data!C526-Data!C525</f>
        <v>3.4999999999998366E-3</v>
      </c>
      <c r="D525" s="15">
        <f>Data!D526-Data!D525</f>
        <v>-0.35999999999999943</v>
      </c>
      <c r="E525" s="15">
        <f>Data!E526-Data!E525</f>
        <v>-0.38000000000000966</v>
      </c>
      <c r="F525" s="15">
        <f>Data!F526-Data!F525</f>
        <v>-8.7499999999998579E-2</v>
      </c>
      <c r="G525" s="15">
        <f>Data!G526-Data!G525</f>
        <v>-1.1222228391479794E-3</v>
      </c>
      <c r="H525" s="15">
        <f>Data!H526-Data!H525</f>
        <v>-3.3388712162475409E-3</v>
      </c>
      <c r="I525" s="15">
        <f>Data!I526-Data!I525</f>
        <v>-1.5999999999999348E-3</v>
      </c>
      <c r="J525" s="15">
        <f>Data!J526-Data!J525</f>
        <v>-9.9999999999997868E-3</v>
      </c>
    </row>
    <row r="526" spans="1:10" x14ac:dyDescent="0.25">
      <c r="A526" s="11">
        <v>41688</v>
      </c>
      <c r="B526" s="15">
        <f>Data!B527-Data!B526</f>
        <v>-9.4999999999991758E-3</v>
      </c>
      <c r="C526" s="15">
        <f>Data!C527-Data!C526</f>
        <v>4.9999999999972289E-4</v>
      </c>
      <c r="D526" s="15">
        <f>Data!D527-Data!D526</f>
        <v>0.3300000000000054</v>
      </c>
      <c r="E526" s="15">
        <f>Data!E527-Data!E526</f>
        <v>0.49000000000000909</v>
      </c>
      <c r="F526" s="15">
        <f>Data!F527-Data!F526</f>
        <v>-2.2000000000000242E-2</v>
      </c>
      <c r="G526" s="15">
        <f>Data!G527-Data!G526</f>
        <v>-3.6103570951108166E-3</v>
      </c>
      <c r="H526" s="15">
        <f>Data!H527-Data!H526</f>
        <v>1.4315149505130798E-3</v>
      </c>
      <c r="I526" s="15">
        <f>Data!I527-Data!I526</f>
        <v>-5.0000000000000044E-3</v>
      </c>
      <c r="J526" s="15">
        <f>Data!J527-Data!J526</f>
        <v>3.2399999999999984E-2</v>
      </c>
    </row>
    <row r="527" spans="1:10" x14ac:dyDescent="0.25">
      <c r="A527" s="11">
        <v>41689</v>
      </c>
      <c r="B527" s="15">
        <f>Data!B528-Data!B527</f>
        <v>6.6499999999999559E-2</v>
      </c>
      <c r="C527" s="15">
        <f>Data!C528-Data!C527</f>
        <v>9.100000000000108E-3</v>
      </c>
      <c r="D527" s="15">
        <f>Data!D528-Data!D527</f>
        <v>0.11999999999999744</v>
      </c>
      <c r="E527" s="15">
        <f>Data!E528-Data!E527</f>
        <v>-1.0000000000005116E-2</v>
      </c>
      <c r="F527" s="15">
        <f>Data!F528-Data!F527</f>
        <v>4.3499999999999872E-2</v>
      </c>
      <c r="G527" s="15">
        <f>Data!G528-Data!G527</f>
        <v>-2.1126284924433136E-4</v>
      </c>
      <c r="H527" s="15">
        <f>Data!H528-Data!H527</f>
        <v>-7.8818093171928449E-4</v>
      </c>
      <c r="I527" s="15">
        <f>Data!I528-Data!I527</f>
        <v>-1.0000000000000009E-3</v>
      </c>
      <c r="J527" s="15">
        <f>Data!J528-Data!J527</f>
        <v>9.100000000000108E-3</v>
      </c>
    </row>
    <row r="528" spans="1:10" x14ac:dyDescent="0.25">
      <c r="A528" s="11">
        <v>41690</v>
      </c>
      <c r="B528" s="15">
        <f>Data!B529-Data!B528</f>
        <v>7.3000000000000398E-2</v>
      </c>
      <c r="C528" s="15">
        <f>Data!C529-Data!C528</f>
        <v>6.9999999999996732E-3</v>
      </c>
      <c r="D528" s="15">
        <f>Data!D529-Data!D528</f>
        <v>-0.10999999999999943</v>
      </c>
      <c r="E528" s="15">
        <f>Data!E529-Data!E528</f>
        <v>1.9999999999996021E-2</v>
      </c>
      <c r="F528" s="15">
        <f>Data!F529-Data!F528</f>
        <v>2.1499999999999631E-2</v>
      </c>
      <c r="G528" s="15">
        <f>Data!G529-Data!G528</f>
        <v>3.821619944355148E-3</v>
      </c>
      <c r="H528" s="15">
        <f>Data!H529-Data!H528</f>
        <v>2.8038640985763585E-3</v>
      </c>
      <c r="I528" s="15">
        <f>Data!I529-Data!I528</f>
        <v>4.3999999999999595E-3</v>
      </c>
      <c r="J528" s="15">
        <f>Data!J529-Data!J528</f>
        <v>5.8499999999999552E-2</v>
      </c>
    </row>
    <row r="529" spans="1:10" x14ac:dyDescent="0.25">
      <c r="A529" s="11">
        <v>41691</v>
      </c>
      <c r="B529" s="15">
        <f>Data!B530-Data!B529</f>
        <v>-5.9499999999999886E-2</v>
      </c>
      <c r="C529" s="15">
        <f>Data!C530-Data!C529</f>
        <v>8.0000000000000071E-3</v>
      </c>
      <c r="D529" s="15">
        <f>Data!D530-Data!D529</f>
        <v>-7.9999999999998295E-2</v>
      </c>
      <c r="E529" s="15">
        <f>Data!E530-Data!E529</f>
        <v>0.39000000000000057</v>
      </c>
      <c r="F529" s="15">
        <f>Data!F530-Data!F529</f>
        <v>-2.2499999999999076E-2</v>
      </c>
      <c r="G529" s="15">
        <f>Data!G530-Data!G529</f>
        <v>-1.7034489197951252E-3</v>
      </c>
      <c r="H529" s="15">
        <f>Data!H530-Data!H529</f>
        <v>3.6137194134788775E-4</v>
      </c>
      <c r="I529" s="15">
        <f>Data!I530-Data!I529</f>
        <v>-2.3999999999999577E-3</v>
      </c>
      <c r="J529" s="15">
        <f>Data!J530-Data!J529</f>
        <v>-9.400000000000297E-3</v>
      </c>
    </row>
    <row r="530" spans="1:10" x14ac:dyDescent="0.25">
      <c r="A530" s="11">
        <v>41694</v>
      </c>
      <c r="B530" s="15">
        <f>Data!B531-Data!B530</f>
        <v>-0.13049999999999962</v>
      </c>
      <c r="C530" s="15">
        <f>Data!C531-Data!C530</f>
        <v>7.0000000000005613E-3</v>
      </c>
      <c r="D530" s="15">
        <f>Data!D531-Data!D530</f>
        <v>-6.0000000000002274E-2</v>
      </c>
      <c r="E530" s="15">
        <f>Data!E531-Data!E530</f>
        <v>-0.26999999999999602</v>
      </c>
      <c r="F530" s="15">
        <f>Data!F531-Data!F530</f>
        <v>-6.7500000000000782E-2</v>
      </c>
      <c r="G530" s="15">
        <f>Data!G531-Data!G530</f>
        <v>-1.1665198124269915E-3</v>
      </c>
      <c r="H530" s="15">
        <f>Data!H531-Data!H530</f>
        <v>-3.9748524814797737E-4</v>
      </c>
      <c r="I530" s="15">
        <f>Data!I531-Data!I530</f>
        <v>-3.0000000000007798E-4</v>
      </c>
      <c r="J530" s="15">
        <f>Data!J531-Data!J530</f>
        <v>-5.0399999999999778E-2</v>
      </c>
    </row>
    <row r="531" spans="1:10" x14ac:dyDescent="0.25">
      <c r="A531" s="11">
        <v>41695</v>
      </c>
      <c r="B531" s="15">
        <f>Data!B532-Data!B531</f>
        <v>-9.4500000000000028E-2</v>
      </c>
      <c r="C531" s="15">
        <f>Data!C532-Data!C531</f>
        <v>2.6099999999999568E-2</v>
      </c>
      <c r="D531" s="15">
        <f>Data!D532-Data!D531</f>
        <v>-0.10999999999999943</v>
      </c>
      <c r="E531" s="15">
        <f>Data!E532-Data!E531</f>
        <v>-0.23999999999999488</v>
      </c>
      <c r="F531" s="15">
        <f>Data!F532-Data!F531</f>
        <v>7.5000000000002842E-3</v>
      </c>
      <c r="G531" s="15">
        <f>Data!G532-Data!G531</f>
        <v>-2.6459750570495544E-4</v>
      </c>
      <c r="H531" s="15">
        <f>Data!H532-Data!H531</f>
        <v>-1.9795698600569844E-3</v>
      </c>
      <c r="I531" s="15">
        <f>Data!I532-Data!I531</f>
        <v>-1.4999999999999458E-3</v>
      </c>
      <c r="J531" s="15">
        <f>Data!J532-Data!J531</f>
        <v>7.9999999999991189E-4</v>
      </c>
    </row>
    <row r="532" spans="1:10" x14ac:dyDescent="0.25">
      <c r="A532" s="11">
        <v>41696</v>
      </c>
      <c r="B532" s="15">
        <f>Data!B533-Data!B532</f>
        <v>0.13049999999999962</v>
      </c>
      <c r="C532" s="15">
        <f>Data!C533-Data!C532</f>
        <v>0</v>
      </c>
      <c r="D532" s="15">
        <f>Data!D533-Data!D532</f>
        <v>0.14999999999999858</v>
      </c>
      <c r="E532" s="15">
        <f>Data!E533-Data!E532</f>
        <v>0.15999999999999659</v>
      </c>
      <c r="F532" s="15">
        <f>Data!F533-Data!F532</f>
        <v>0.10650000000000048</v>
      </c>
      <c r="G532" s="15">
        <f>Data!G533-Data!G532</f>
        <v>4.3103142755501755E-3</v>
      </c>
      <c r="H532" s="15">
        <f>Data!H533-Data!H532</f>
        <v>1.7268981892205604E-3</v>
      </c>
      <c r="I532" s="15">
        <f>Data!I533-Data!I532</f>
        <v>5.1999999999999824E-3</v>
      </c>
      <c r="J532" s="15">
        <f>Data!J533-Data!J532</f>
        <v>2.5599999999999845E-2</v>
      </c>
    </row>
    <row r="533" spans="1:10" x14ac:dyDescent="0.25">
      <c r="A533" s="11">
        <v>41697</v>
      </c>
      <c r="B533" s="15">
        <f>Data!B534-Data!B533</f>
        <v>-0.12149999999999928</v>
      </c>
      <c r="C533" s="15">
        <f>Data!C534-Data!C533</f>
        <v>3.6000000000004917E-3</v>
      </c>
      <c r="D533" s="15">
        <f>Data!D534-Data!D533</f>
        <v>0</v>
      </c>
      <c r="E533" s="15">
        <f>Data!E534-Data!E533</f>
        <v>-0.23999999999999488</v>
      </c>
      <c r="F533" s="15">
        <f>Data!F534-Data!F533</f>
        <v>-2.1500000000001407E-2</v>
      </c>
      <c r="G533" s="15">
        <f>Data!G534-Data!G533</f>
        <v>-2.9853987558734474E-3</v>
      </c>
      <c r="H533" s="15">
        <f>Data!H534-Data!H533</f>
        <v>-1.6192580067557749E-3</v>
      </c>
      <c r="I533" s="15">
        <f>Data!I534-Data!I533</f>
        <v>-5.0000000000000044E-3</v>
      </c>
      <c r="J533" s="15">
        <f>Data!J534-Data!J533</f>
        <v>-5.6999999999991502E-3</v>
      </c>
    </row>
    <row r="534" spans="1:10" x14ac:dyDescent="0.25">
      <c r="A534" s="11">
        <v>41698</v>
      </c>
      <c r="B534" s="15">
        <f>Data!B535-Data!B534</f>
        <v>1.9999999999988916E-3</v>
      </c>
      <c r="C534" s="15">
        <f>Data!C535-Data!C534</f>
        <v>1.6899999999999693E-2</v>
      </c>
      <c r="D534" s="15">
        <f>Data!D535-Data!D534</f>
        <v>-0.32999999999999829</v>
      </c>
      <c r="E534" s="15">
        <f>Data!E535-Data!E534</f>
        <v>-4.0000000000006253E-2</v>
      </c>
      <c r="F534" s="15">
        <f>Data!F535-Data!F534</f>
        <v>-7.0499999999999119E-2</v>
      </c>
      <c r="G534" s="15">
        <f>Data!G535-Data!G534</f>
        <v>-4.3277809803357048E-3</v>
      </c>
      <c r="H534" s="15">
        <f>Data!H535-Data!H534</f>
        <v>-2.038570104011872E-3</v>
      </c>
      <c r="I534" s="15">
        <f>Data!I535-Data!I534</f>
        <v>-6.1999999999999833E-3</v>
      </c>
      <c r="J534" s="15">
        <f>Data!J535-Data!J534</f>
        <v>-0.10150000000000059</v>
      </c>
    </row>
    <row r="535" spans="1:10" x14ac:dyDescent="0.25">
      <c r="A535" s="11">
        <v>41701</v>
      </c>
      <c r="B535" s="15">
        <f>Data!B536-Data!B535</f>
        <v>0.14700000000000024</v>
      </c>
      <c r="C535" s="15">
        <f>Data!C536-Data!C535</f>
        <v>1.1999999999998678E-3</v>
      </c>
      <c r="D535" s="15">
        <f>Data!D536-Data!D535</f>
        <v>0.39000000000000057</v>
      </c>
      <c r="E535" s="15">
        <f>Data!E536-Data!E535</f>
        <v>-0.71999999999999886</v>
      </c>
      <c r="F535" s="15">
        <f>Data!F536-Data!F535</f>
        <v>0.10599999999999987</v>
      </c>
      <c r="G535" s="15">
        <f>Data!G536-Data!G535</f>
        <v>2.2630152294924599E-3</v>
      </c>
      <c r="H535" s="15">
        <f>Data!H536-Data!H535</f>
        <v>1.3575016254295802E-3</v>
      </c>
      <c r="I535" s="15">
        <f>Data!I536-Data!I535</f>
        <v>0</v>
      </c>
      <c r="J535" s="15">
        <f>Data!J536-Data!J535</f>
        <v>4.8600000000000421E-2</v>
      </c>
    </row>
    <row r="536" spans="1:10" x14ac:dyDescent="0.25">
      <c r="A536" s="11">
        <v>41702</v>
      </c>
      <c r="B536" s="15">
        <f>Data!B537-Data!B536</f>
        <v>-8.8499999999999801E-2</v>
      </c>
      <c r="C536" s="15">
        <f>Data!C537-Data!C536</f>
        <v>-3.0000000000001137E-3</v>
      </c>
      <c r="D536" s="15">
        <f>Data!D537-Data!D536</f>
        <v>-0.26000000000000512</v>
      </c>
      <c r="E536" s="15">
        <f>Data!E537-Data!E536</f>
        <v>0.82000000000000739</v>
      </c>
      <c r="F536" s="15">
        <f>Data!F537-Data!F536</f>
        <v>-4.9500000000000099E-2</v>
      </c>
      <c r="G536" s="15">
        <f>Data!G537-Data!G536</f>
        <v>1.6933030915752267E-3</v>
      </c>
      <c r="H536" s="15">
        <f>Data!H537-Data!H536</f>
        <v>1.6875790020361991E-3</v>
      </c>
      <c r="I536" s="15">
        <f>Data!I537-Data!I536</f>
        <v>5.9000000000000163E-3</v>
      </c>
      <c r="J536" s="15">
        <f>Data!J537-Data!J536</f>
        <v>-1.0500000000000398E-2</v>
      </c>
    </row>
    <row r="537" spans="1:10" x14ac:dyDescent="0.25">
      <c r="A537" s="11">
        <v>41703</v>
      </c>
      <c r="B537" s="15">
        <f>Data!B538-Data!B537</f>
        <v>-8.5499999999999687E-2</v>
      </c>
      <c r="C537" s="15">
        <f>Data!C538-Data!C537</f>
        <v>-1.499999999999968E-2</v>
      </c>
      <c r="D537" s="15">
        <f>Data!D538-Data!D537</f>
        <v>-0.15999999999999659</v>
      </c>
      <c r="E537" s="15">
        <f>Data!E538-Data!E537</f>
        <v>0.13999999999998636</v>
      </c>
      <c r="F537" s="15">
        <f>Data!F538-Data!F537</f>
        <v>-2.9999999999999361E-2</v>
      </c>
      <c r="G537" s="15">
        <f>Data!G538-Data!G537</f>
        <v>-1.5908236709094581E-4</v>
      </c>
      <c r="H537" s="15">
        <f>Data!H538-Data!H537</f>
        <v>-2.2956447118200884E-3</v>
      </c>
      <c r="I537" s="15">
        <f>Data!I538-Data!I537</f>
        <v>2.9999999999996696E-4</v>
      </c>
      <c r="J537" s="15">
        <f>Data!J538-Data!J537</f>
        <v>-2.0799999999999486E-2</v>
      </c>
    </row>
    <row r="538" spans="1:10" x14ac:dyDescent="0.25">
      <c r="A538" s="11">
        <v>41704</v>
      </c>
      <c r="B538" s="15">
        <f>Data!B539-Data!B538</f>
        <v>-9.950000000000081E-2</v>
      </c>
      <c r="C538" s="15">
        <f>Data!C539-Data!C538</f>
        <v>-9.700000000000486E-3</v>
      </c>
      <c r="D538" s="15">
        <f>Data!D539-Data!D538</f>
        <v>-0.85999999999999943</v>
      </c>
      <c r="E538" s="15">
        <f>Data!E539-Data!E538</f>
        <v>0.71000000000000796</v>
      </c>
      <c r="F538" s="15">
        <f>Data!F539-Data!F538</f>
        <v>-0.1095000000000006</v>
      </c>
      <c r="G538" s="15">
        <f>Data!G539-Data!G538</f>
        <v>-5.9940554113196987E-3</v>
      </c>
      <c r="H538" s="15">
        <f>Data!H539-Data!H538</f>
        <v>-4.9983282912513527E-4</v>
      </c>
      <c r="I538" s="15">
        <f>Data!I539-Data!I538</f>
        <v>-6.1999999999999833E-3</v>
      </c>
      <c r="J538" s="15">
        <f>Data!J539-Data!J538</f>
        <v>-2.8400000000000425E-2</v>
      </c>
    </row>
    <row r="539" spans="1:10" x14ac:dyDescent="0.25">
      <c r="A539" s="11">
        <v>41705</v>
      </c>
      <c r="B539" s="15">
        <f>Data!B540-Data!B539</f>
        <v>0.11500000000000021</v>
      </c>
      <c r="C539" s="15">
        <f>Data!C540-Data!C539</f>
        <v>7.5000000000002842E-3</v>
      </c>
      <c r="D539" s="15">
        <f>Data!D540-Data!D539</f>
        <v>0.35000000000000142</v>
      </c>
      <c r="E539" s="15">
        <f>Data!E540-Data!E539</f>
        <v>0.34999999999999432</v>
      </c>
      <c r="F539" s="15">
        <f>Data!F540-Data!F539</f>
        <v>3.1499999999999417E-2</v>
      </c>
      <c r="G539" s="15">
        <f>Data!G540-Data!G539</f>
        <v>-1.0414276590188232E-3</v>
      </c>
      <c r="H539" s="15">
        <f>Data!H540-Data!H539</f>
        <v>6.4279590506854944E-4</v>
      </c>
      <c r="I539" s="15">
        <f>Data!I540-Data!I539</f>
        <v>-2.5000000000000577E-3</v>
      </c>
      <c r="J539" s="15">
        <f>Data!J540-Data!J539</f>
        <v>-1.1499999999999844E-2</v>
      </c>
    </row>
    <row r="540" spans="1:10" x14ac:dyDescent="0.25">
      <c r="A540" s="11">
        <v>41708</v>
      </c>
      <c r="B540" s="15">
        <f>Data!B541-Data!B540</f>
        <v>3.8000000000000256E-2</v>
      </c>
      <c r="C540" s="15">
        <f>Data!C541-Data!C540</f>
        <v>1.2500000000000178E-2</v>
      </c>
      <c r="D540" s="15">
        <f>Data!D541-Data!D540</f>
        <v>-0.39999999999999858</v>
      </c>
      <c r="E540" s="15">
        <f>Data!E541-Data!E540</f>
        <v>-0.14999999999999147</v>
      </c>
      <c r="F540" s="15">
        <f>Data!F541-Data!F540</f>
        <v>4.6000000000001151E-2</v>
      </c>
      <c r="G540" s="15">
        <f>Data!G541-Data!G540</f>
        <v>-6.2341600383686302E-4</v>
      </c>
      <c r="H540" s="15">
        <f>Data!H541-Data!H540</f>
        <v>3.3071288307314761E-3</v>
      </c>
      <c r="I540" s="15">
        <f>Data!I541-Data!I540</f>
        <v>-3.9999999999995595E-4</v>
      </c>
      <c r="J540" s="15">
        <f>Data!J541-Data!J540</f>
        <v>-2.1000000000004349E-3</v>
      </c>
    </row>
    <row r="541" spans="1:10" x14ac:dyDescent="0.25">
      <c r="A541" s="11">
        <v>41709</v>
      </c>
      <c r="B541" s="15">
        <f>Data!B542-Data!B541</f>
        <v>5.1999999999999602E-2</v>
      </c>
      <c r="C541" s="15">
        <f>Data!C542-Data!C541</f>
        <v>1.4000000000002899E-3</v>
      </c>
      <c r="D541" s="15">
        <f>Data!D542-Data!D541</f>
        <v>0.1699999999999946</v>
      </c>
      <c r="E541" s="15">
        <f>Data!E542-Data!E541</f>
        <v>-4.9999999999997158E-2</v>
      </c>
      <c r="F541" s="15">
        <f>Data!F542-Data!F541</f>
        <v>1.2499999999999289E-2</v>
      </c>
      <c r="G541" s="15">
        <f>Data!G542-Data!G541</f>
        <v>6.7541604069443206E-4</v>
      </c>
      <c r="H541" s="15">
        <f>Data!H542-Data!H541</f>
        <v>1.8078375426844318E-4</v>
      </c>
      <c r="I541" s="15">
        <f>Data!I542-Data!I541</f>
        <v>1.9999999999997797E-4</v>
      </c>
      <c r="J541" s="15">
        <f>Data!J542-Data!J541</f>
        <v>-1.6199999999999548E-2</v>
      </c>
    </row>
    <row r="542" spans="1:10" x14ac:dyDescent="0.25">
      <c r="A542" s="11">
        <v>41710</v>
      </c>
      <c r="B542" s="15">
        <f>Data!B543-Data!B542</f>
        <v>4.8999999999999488E-2</v>
      </c>
      <c r="C542" s="15">
        <f>Data!C543-Data!C542</f>
        <v>5.0999999999996604E-3</v>
      </c>
      <c r="D542" s="15">
        <f>Data!D543-Data!D542</f>
        <v>0</v>
      </c>
      <c r="E542" s="15">
        <f>Data!E543-Data!E542</f>
        <v>-0.44000000000001194</v>
      </c>
      <c r="F542" s="15">
        <f>Data!F543-Data!F542</f>
        <v>3.7499999999999645E-2</v>
      </c>
      <c r="G542" s="15">
        <f>Data!G543-Data!G542</f>
        <v>-1.9190197721690172E-3</v>
      </c>
      <c r="H542" s="15">
        <f>Data!H543-Data!H542</f>
        <v>8.3300755494397638E-4</v>
      </c>
      <c r="I542" s="15">
        <f>Data!I543-Data!I542</f>
        <v>-4.0000000000000036E-3</v>
      </c>
      <c r="J542" s="15">
        <f>Data!J543-Data!J542</f>
        <v>-8.099999999999774E-3</v>
      </c>
    </row>
    <row r="543" spans="1:10" x14ac:dyDescent="0.25">
      <c r="A543" s="11">
        <v>41711</v>
      </c>
      <c r="B543" s="15">
        <f>Data!B544-Data!B543</f>
        <v>-7.7999999999999403E-2</v>
      </c>
      <c r="C543" s="15">
        <f>Data!C544-Data!C543</f>
        <v>-8.8999999999996859E-3</v>
      </c>
      <c r="D543" s="15">
        <f>Data!D544-Data!D543</f>
        <v>0.19000000000000483</v>
      </c>
      <c r="E543" s="15">
        <f>Data!E544-Data!E543</f>
        <v>-0.61999999999999034</v>
      </c>
      <c r="F543" s="15">
        <f>Data!F544-Data!F543</f>
        <v>-4.1000000000000369E-2</v>
      </c>
      <c r="G543" s="15">
        <f>Data!G544-Data!G543</f>
        <v>-1.1877649387158629E-3</v>
      </c>
      <c r="H543" s="15">
        <f>Data!H544-Data!H543</f>
        <v>-2.6000140075754796E-3</v>
      </c>
      <c r="I543" s="15">
        <f>Data!I544-Data!I543</f>
        <v>-1.6999999999999238E-3</v>
      </c>
      <c r="J543" s="15">
        <f>Data!J544-Data!J543</f>
        <v>-7.6000000000000512E-3</v>
      </c>
    </row>
    <row r="544" spans="1:10" x14ac:dyDescent="0.25">
      <c r="A544" s="11">
        <v>41712</v>
      </c>
      <c r="B544" s="15">
        <f>Data!B545-Data!B544</f>
        <v>-5.5999999999999162E-2</v>
      </c>
      <c r="C544" s="15">
        <f>Data!C545-Data!C544</f>
        <v>1.4100000000000001E-2</v>
      </c>
      <c r="D544" s="15">
        <f>Data!D545-Data!D544</f>
        <v>-1.0000000000005116E-2</v>
      </c>
      <c r="E544" s="15">
        <f>Data!E545-Data!E544</f>
        <v>-0.6600000000000108</v>
      </c>
      <c r="F544" s="15">
        <f>Data!F545-Data!F544</f>
        <v>-1.5000000000000568E-3</v>
      </c>
      <c r="G544" s="15">
        <f>Data!G545-Data!G544</f>
        <v>1.5470333088851707E-4</v>
      </c>
      <c r="H544" s="15">
        <f>Data!H545-Data!H544</f>
        <v>1.6946799057945272E-3</v>
      </c>
      <c r="I544" s="15">
        <f>Data!I545-Data!I544</f>
        <v>-1.4000000000000679E-3</v>
      </c>
      <c r="J544" s="15">
        <f>Data!J545-Data!J544</f>
        <v>2.2599999999999731E-2</v>
      </c>
    </row>
    <row r="545" spans="1:10" x14ac:dyDescent="0.25">
      <c r="A545" s="11">
        <v>41715</v>
      </c>
      <c r="B545" s="15">
        <f>Data!B546-Data!B545</f>
        <v>1.1999999999998678E-2</v>
      </c>
      <c r="C545" s="15">
        <f>Data!C546-Data!C545</f>
        <v>2.7899999999999814E-2</v>
      </c>
      <c r="D545" s="15">
        <f>Data!D546-Data!D545</f>
        <v>-0.10999999999999943</v>
      </c>
      <c r="E545" s="15">
        <f>Data!E546-Data!E545</f>
        <v>0.1600000000000108</v>
      </c>
      <c r="F545" s="15">
        <f>Data!F546-Data!F545</f>
        <v>-2.9999999999999361E-2</v>
      </c>
      <c r="G545" s="15">
        <f>Data!G546-Data!G545</f>
        <v>-1.5470333088851707E-4</v>
      </c>
      <c r="H545" s="15">
        <f>Data!H546-Data!H545</f>
        <v>-5.4189508297042277E-4</v>
      </c>
      <c r="I545" s="15">
        <f>Data!I546-Data!I545</f>
        <v>1.4000000000000679E-3</v>
      </c>
      <c r="J545" s="15">
        <f>Data!J546-Data!J545</f>
        <v>-2.5900000000000034E-2</v>
      </c>
    </row>
    <row r="546" spans="1:10" x14ac:dyDescent="0.25">
      <c r="A546" s="11">
        <v>41716</v>
      </c>
      <c r="B546" s="15">
        <f>Data!B547-Data!B546</f>
        <v>-1.9999999999988916E-3</v>
      </c>
      <c r="C546" s="15">
        <f>Data!C547-Data!C546</f>
        <v>1.3899999999999579E-2</v>
      </c>
      <c r="D546" s="15">
        <f>Data!D547-Data!D546</f>
        <v>2.0000000000003126E-2</v>
      </c>
      <c r="E546" s="15">
        <f>Data!E547-Data!E546</f>
        <v>-0.25</v>
      </c>
      <c r="F546" s="15">
        <f>Data!F547-Data!F546</f>
        <v>-3.0499999999999972E-2</v>
      </c>
      <c r="G546" s="15">
        <f>Data!G547-Data!G546</f>
        <v>7.2251967009484552E-4</v>
      </c>
      <c r="H546" s="15">
        <f>Data!H547-Data!H546</f>
        <v>2.5736365444499754E-3</v>
      </c>
      <c r="I546" s="15">
        <f>Data!I547-Data!I546</f>
        <v>1.6999999999999238E-3</v>
      </c>
      <c r="J546" s="15">
        <f>Data!J547-Data!J546</f>
        <v>-1.1599999999999611E-2</v>
      </c>
    </row>
    <row r="547" spans="1:10" x14ac:dyDescent="0.25">
      <c r="A547" s="11">
        <v>41717</v>
      </c>
      <c r="B547" s="15">
        <f>Data!B548-Data!B547</f>
        <v>1.9999999999999574E-2</v>
      </c>
      <c r="C547" s="15">
        <f>Data!C548-Data!C547</f>
        <v>1.5999999999998238E-3</v>
      </c>
      <c r="D547" s="15">
        <f>Data!D548-Data!D547</f>
        <v>-0.14999999999999858</v>
      </c>
      <c r="E547" s="15">
        <f>Data!E548-Data!E547</f>
        <v>0.17000000000000171</v>
      </c>
      <c r="F547" s="15">
        <f>Data!F548-Data!F547</f>
        <v>1.5000000000000568E-3</v>
      </c>
      <c r="G547" s="15">
        <f>Data!G548-Data!G547</f>
        <v>1.550148625666381E-4</v>
      </c>
      <c r="H547" s="15">
        <f>Data!H548-Data!H547</f>
        <v>-1.9955803627722535E-3</v>
      </c>
      <c r="I547" s="15">
        <f>Data!I548-Data!I547</f>
        <v>4.0000000000006697E-4</v>
      </c>
      <c r="J547" s="15">
        <f>Data!J548-Data!J547</f>
        <v>1.6299999999999315E-2</v>
      </c>
    </row>
    <row r="548" spans="1:10" x14ac:dyDescent="0.25">
      <c r="A548" s="11">
        <v>41718</v>
      </c>
      <c r="B548" s="15">
        <f>Data!B549-Data!B548</f>
        <v>0.17999999999999972</v>
      </c>
      <c r="C548" s="15">
        <f>Data!C549-Data!C548</f>
        <v>3.3900000000000041E-2</v>
      </c>
      <c r="D548" s="15">
        <f>Data!D549-Data!D548</f>
        <v>0.37999999999999545</v>
      </c>
      <c r="E548" s="15">
        <f>Data!E549-Data!E548</f>
        <v>0.84999999999999432</v>
      </c>
      <c r="F548" s="15">
        <f>Data!F549-Data!F548</f>
        <v>9.3999999999999417E-2</v>
      </c>
      <c r="G548" s="15">
        <f>Data!G549-Data!G548</f>
        <v>6.5715550552365443E-3</v>
      </c>
      <c r="H548" s="15">
        <f>Data!H549-Data!H548</f>
        <v>4.2977633357874634E-3</v>
      </c>
      <c r="I548" s="15">
        <f>Data!I549-Data!I548</f>
        <v>8.599999999999941E-3</v>
      </c>
      <c r="J548" s="15">
        <f>Data!J549-Data!J548</f>
        <v>5.4100000000000037E-2</v>
      </c>
    </row>
    <row r="549" spans="1:10" x14ac:dyDescent="0.25">
      <c r="A549" s="11">
        <v>41719</v>
      </c>
      <c r="B549" s="15">
        <f>Data!B550-Data!B549</f>
        <v>-6.4999999999999503E-2</v>
      </c>
      <c r="C549" s="15">
        <f>Data!C550-Data!C549</f>
        <v>-2.4999999999995026E-3</v>
      </c>
      <c r="D549" s="15">
        <f>Data!D550-Data!D549</f>
        <v>-0.42999999999999972</v>
      </c>
      <c r="E549" s="15">
        <f>Data!E550-Data!E549</f>
        <v>-1.0000000000005116E-2</v>
      </c>
      <c r="F549" s="15">
        <f>Data!F550-Data!F549</f>
        <v>-4.249999999999865E-2</v>
      </c>
      <c r="G549" s="15">
        <f>Data!G550-Data!G549</f>
        <v>5.2635769862807713E-5</v>
      </c>
      <c r="H549" s="15">
        <f>Data!H550-Data!H549</f>
        <v>4.7724202041987684E-4</v>
      </c>
      <c r="I549" s="15">
        <f>Data!I550-Data!I549</f>
        <v>3.0000000000007798E-4</v>
      </c>
      <c r="J549" s="15">
        <f>Data!J550-Data!J549</f>
        <v>2.8100000000000236E-2</v>
      </c>
    </row>
    <row r="550" spans="1:10" x14ac:dyDescent="0.25">
      <c r="A550" s="11">
        <v>41722</v>
      </c>
      <c r="B550" s="15">
        <f>Data!B551-Data!B550</f>
        <v>-9.5000000000009521E-3</v>
      </c>
      <c r="C550" s="15">
        <f>Data!C551-Data!C550</f>
        <v>-2.9200000000000337E-2</v>
      </c>
      <c r="D550" s="15">
        <f>Data!D551-Data!D550</f>
        <v>-0.11999999999999744</v>
      </c>
      <c r="E550" s="15">
        <f>Data!E551-Data!E550</f>
        <v>-0.17000000000000171</v>
      </c>
      <c r="F550" s="15">
        <f>Data!F551-Data!F550</f>
        <v>-2.5500000000000966E-2</v>
      </c>
      <c r="G550" s="15">
        <f>Data!G551-Data!G550</f>
        <v>-5.2635769862807713E-5</v>
      </c>
      <c r="H550" s="15">
        <f>Data!H551-Data!H550</f>
        <v>2.5728812916159249E-4</v>
      </c>
      <c r="I550" s="15">
        <f>Data!I551-Data!I550</f>
        <v>3.9999999999995595E-4</v>
      </c>
      <c r="J550" s="15">
        <f>Data!J551-Data!J550</f>
        <v>-9.6999999999995978E-3</v>
      </c>
    </row>
    <row r="551" spans="1:10" x14ac:dyDescent="0.25">
      <c r="A551" s="11">
        <v>41723</v>
      </c>
      <c r="B551" s="15">
        <f>Data!B552-Data!B551</f>
        <v>-9.1999999999998749E-2</v>
      </c>
      <c r="C551" s="15">
        <f>Data!C552-Data!C551</f>
        <v>5.3999999999998494E-3</v>
      </c>
      <c r="D551" s="15">
        <f>Data!D552-Data!D551</f>
        <v>-0.50999999999999801</v>
      </c>
      <c r="E551" s="15">
        <f>Data!E552-Data!E551</f>
        <v>0.10999999999999943</v>
      </c>
      <c r="F551" s="15">
        <f>Data!F552-Data!F551</f>
        <v>-5.2999999999999048E-2</v>
      </c>
      <c r="G551" s="15">
        <f>Data!G552-Data!G551</f>
        <v>3.686108522995557E-4</v>
      </c>
      <c r="H551" s="15">
        <f>Data!H552-Data!H551</f>
        <v>-5.8776651358760645E-4</v>
      </c>
      <c r="I551" s="15">
        <f>Data!I552-Data!I551</f>
        <v>2.1999999999999797E-3</v>
      </c>
      <c r="J551" s="15">
        <f>Data!J552-Data!J551</f>
        <v>-1.000000000000334E-3</v>
      </c>
    </row>
    <row r="552" spans="1:10" x14ac:dyDescent="0.25">
      <c r="A552" s="11">
        <v>41724</v>
      </c>
      <c r="B552" s="15">
        <f>Data!B553-Data!B552</f>
        <v>-7.800000000000118E-2</v>
      </c>
      <c r="C552" s="15">
        <f>Data!C553-Data!C552</f>
        <v>7.4000000000005173E-3</v>
      </c>
      <c r="D552" s="15">
        <f>Data!D553-Data!D552</f>
        <v>-0.14000000000000057</v>
      </c>
      <c r="E552" s="15">
        <f>Data!E553-Data!E552</f>
        <v>-1.9999999999996021E-2</v>
      </c>
      <c r="F552" s="15">
        <f>Data!F553-Data!F552</f>
        <v>-1.550000000000118E-2</v>
      </c>
      <c r="G552" s="15">
        <f>Data!G553-Data!G552</f>
        <v>-4.7385948366740482E-4</v>
      </c>
      <c r="H552" s="15">
        <f>Data!H553-Data!H552</f>
        <v>-2.1575765006597303E-3</v>
      </c>
      <c r="I552" s="15">
        <f>Data!I553-Data!I552</f>
        <v>-8.0000000000002292E-4</v>
      </c>
      <c r="J552" s="15">
        <f>Data!J553-Data!J552</f>
        <v>3.0199999999999783E-2</v>
      </c>
    </row>
    <row r="553" spans="1:10" x14ac:dyDescent="0.25">
      <c r="A553" s="11">
        <v>41725</v>
      </c>
      <c r="B553" s="15">
        <f>Data!B554-Data!B553</f>
        <v>-6.5500000000000114E-2</v>
      </c>
      <c r="C553" s="15">
        <f>Data!C554-Data!C553</f>
        <v>3.8999999999997925E-3</v>
      </c>
      <c r="D553" s="15">
        <f>Data!D554-Data!D553</f>
        <v>0.12999999999999545</v>
      </c>
      <c r="E553" s="15">
        <f>Data!E554-Data!E553</f>
        <v>-0.20000000000000284</v>
      </c>
      <c r="F553" s="15">
        <f>Data!F554-Data!F553</f>
        <v>-5.7999999999999829E-2</v>
      </c>
      <c r="G553" s="15">
        <f>Data!G554-Data!G553</f>
        <v>1.793390146245355E-3</v>
      </c>
      <c r="H553" s="15">
        <f>Data!H554-Data!H553</f>
        <v>-2.2146152246548256E-3</v>
      </c>
      <c r="I553" s="15">
        <f>Data!I554-Data!I553</f>
        <v>5.0000000000005596E-4</v>
      </c>
      <c r="J553" s="15">
        <f>Data!J554-Data!J553</f>
        <v>2.3100000000000342E-2</v>
      </c>
    </row>
    <row r="554" spans="1:10" x14ac:dyDescent="0.25">
      <c r="A554" s="11">
        <v>41726</v>
      </c>
      <c r="B554" s="15">
        <f>Data!B555-Data!B554</f>
        <v>-2.4999999999998579E-2</v>
      </c>
      <c r="C554" s="15">
        <f>Data!C555-Data!C554</f>
        <v>-5.9999999999948983E-4</v>
      </c>
      <c r="D554" s="15">
        <f>Data!D555-Data!D554</f>
        <v>-0.36999999999999744</v>
      </c>
      <c r="E554" s="15">
        <f>Data!E555-Data!E554</f>
        <v>0.82000000000000739</v>
      </c>
      <c r="F554" s="15">
        <f>Data!F555-Data!F554</f>
        <v>1.9999999999999574E-2</v>
      </c>
      <c r="G554" s="15">
        <f>Data!G555-Data!G554</f>
        <v>-5.2873333638792097E-5</v>
      </c>
      <c r="H554" s="15">
        <f>Data!H555-Data!H554</f>
        <v>-3.6150231817522194E-4</v>
      </c>
      <c r="I554" s="15">
        <f>Data!I555-Data!I554</f>
        <v>1.0000000000000009E-3</v>
      </c>
      <c r="J554" s="15">
        <f>Data!J555-Data!J554</f>
        <v>2.1899999999999586E-2</v>
      </c>
    </row>
    <row r="555" spans="1:10" x14ac:dyDescent="0.25">
      <c r="A555" s="11">
        <v>41729</v>
      </c>
      <c r="B555" s="15">
        <f>Data!B556-Data!B555</f>
        <v>-6.7500000000000782E-2</v>
      </c>
      <c r="C555" s="15">
        <f>Data!C556-Data!C555</f>
        <v>4.6999999999997044E-3</v>
      </c>
      <c r="D555" s="15">
        <f>Data!D556-Data!D555</f>
        <v>0.10999999999999943</v>
      </c>
      <c r="E555" s="15">
        <f>Data!E556-Data!E555</f>
        <v>6.0000000000002274E-2</v>
      </c>
      <c r="F555" s="15">
        <f>Data!F556-Data!F555</f>
        <v>-3.2000000000000028E-2</v>
      </c>
      <c r="G555" s="15">
        <f>Data!G556-Data!G555</f>
        <v>-1.2666573289391581E-3</v>
      </c>
      <c r="H555" s="15">
        <f>Data!H556-Data!H555</f>
        <v>-1.3697545048476645E-3</v>
      </c>
      <c r="I555" s="15">
        <f>Data!I556-Data!I555</f>
        <v>-2.9000000000000137E-3</v>
      </c>
      <c r="J555" s="15">
        <f>Data!J556-Data!J555</f>
        <v>-2.7400000000000091E-2</v>
      </c>
    </row>
    <row r="556" spans="1:10" x14ac:dyDescent="0.25">
      <c r="A556" s="11">
        <v>41730</v>
      </c>
      <c r="B556" s="15">
        <f>Data!B557-Data!B556</f>
        <v>3.5500000000000753E-2</v>
      </c>
      <c r="C556" s="15">
        <f>Data!C557-Data!C556</f>
        <v>-9.9999999999997868E-3</v>
      </c>
      <c r="D556" s="15">
        <f>Data!D557-Data!D556</f>
        <v>-0.14000000000000057</v>
      </c>
      <c r="E556" s="15">
        <f>Data!E557-Data!E556</f>
        <v>0.53999999999999204</v>
      </c>
      <c r="F556" s="15">
        <f>Data!F557-Data!F556</f>
        <v>-2.9499999999998749E-2</v>
      </c>
      <c r="G556" s="15">
        <f>Data!G557-Data!G556</f>
        <v>-1.4197247555429726E-3</v>
      </c>
      <c r="H556" s="15">
        <f>Data!H557-Data!H556</f>
        <v>1.2975061841037361E-3</v>
      </c>
      <c r="I556" s="15">
        <f>Data!I557-Data!I556</f>
        <v>-1.5000000000000568E-3</v>
      </c>
      <c r="J556" s="15">
        <f>Data!J557-Data!J556</f>
        <v>-2.2599999999999731E-2</v>
      </c>
    </row>
    <row r="557" spans="1:10" x14ac:dyDescent="0.25">
      <c r="A557" s="11">
        <v>41731</v>
      </c>
      <c r="B557" s="15">
        <f>Data!B558-Data!B557</f>
        <v>5.3499999999999659E-2</v>
      </c>
      <c r="C557" s="15">
        <f>Data!C558-Data!C557</f>
        <v>-1.000000000000334E-3</v>
      </c>
      <c r="D557" s="15">
        <f>Data!D558-Data!D557</f>
        <v>3.9999999999999147E-2</v>
      </c>
      <c r="E557" s="15">
        <f>Data!E558-Data!E557</f>
        <v>0.29999999999999716</v>
      </c>
      <c r="F557" s="15">
        <f>Data!F558-Data!F557</f>
        <v>7.3999999999999844E-2</v>
      </c>
      <c r="G557" s="15">
        <f>Data!G558-Data!G557</f>
        <v>2.2636720580596625E-3</v>
      </c>
      <c r="H557" s="15">
        <f>Data!H558-Data!H557</f>
        <v>1.8065337745243326E-4</v>
      </c>
      <c r="I557" s="15">
        <f>Data!I558-Data!I557</f>
        <v>4.5000000000000595E-3</v>
      </c>
      <c r="J557" s="15">
        <f>Data!J558-Data!J557</f>
        <v>3.1800000000000495E-2</v>
      </c>
    </row>
    <row r="558" spans="1:10" x14ac:dyDescent="0.25">
      <c r="A558" s="11">
        <v>41732</v>
      </c>
      <c r="B558" s="15">
        <f>Data!B559-Data!B558</f>
        <v>2.8999999999999915E-2</v>
      </c>
      <c r="C558" s="15">
        <f>Data!C559-Data!C558</f>
        <v>4.8000000000003595E-3</v>
      </c>
      <c r="D558" s="15">
        <f>Data!D559-Data!D558</f>
        <v>0.45000000000000284</v>
      </c>
      <c r="E558" s="15">
        <f>Data!E559-Data!E558</f>
        <v>0.12000000000000455</v>
      </c>
      <c r="F558" s="15">
        <f>Data!F559-Data!F558</f>
        <v>3.2999999999999474E-2</v>
      </c>
      <c r="G558" s="15">
        <f>Data!G559-Data!G558</f>
        <v>2.809647128041326E-3</v>
      </c>
      <c r="H558" s="15">
        <f>Data!H559-Data!H558</f>
        <v>1.84888703996966E-3</v>
      </c>
      <c r="I558" s="15">
        <f>Data!I559-Data!I558</f>
        <v>5.0999999999999934E-3</v>
      </c>
      <c r="J558" s="15">
        <f>Data!J559-Data!J558</f>
        <v>6.1899999999999622E-2</v>
      </c>
    </row>
    <row r="559" spans="1:10" x14ac:dyDescent="0.25">
      <c r="A559" s="11">
        <v>41733</v>
      </c>
      <c r="B559" s="15">
        <f>Data!B560-Data!B559</f>
        <v>-0.11599999999999966</v>
      </c>
      <c r="C559" s="15">
        <f>Data!C560-Data!C559</f>
        <v>1.5999999999998238E-3</v>
      </c>
      <c r="D559" s="15">
        <f>Data!D560-Data!D559</f>
        <v>-0.27000000000000313</v>
      </c>
      <c r="E559" s="15">
        <f>Data!E560-Data!E559</f>
        <v>-0.54999999999999716</v>
      </c>
      <c r="F559" s="15">
        <f>Data!F560-Data!F559</f>
        <v>-0.10699999999999932</v>
      </c>
      <c r="G559" s="15">
        <f>Data!G560-Data!G559</f>
        <v>2.1293082933493412E-4</v>
      </c>
      <c r="H559" s="15">
        <f>Data!H560-Data!H559</f>
        <v>-3.9974081968130459E-4</v>
      </c>
      <c r="I559" s="15">
        <f>Data!I560-Data!I559</f>
        <v>-2.9999999999996696E-4</v>
      </c>
      <c r="J559" s="15">
        <f>Data!J560-Data!J559</f>
        <v>4.8000000000003595E-3</v>
      </c>
    </row>
    <row r="560" spans="1:10" x14ac:dyDescent="0.25">
      <c r="A560" s="11">
        <v>41736</v>
      </c>
      <c r="B560" s="15">
        <f>Data!B561-Data!B560</f>
        <v>-1.1499999999999844E-2</v>
      </c>
      <c r="C560" s="15">
        <f>Data!C561-Data!C560</f>
        <v>0</v>
      </c>
      <c r="D560" s="15">
        <f>Data!D561-Data!D560</f>
        <v>3.0000000000001137E-2</v>
      </c>
      <c r="E560" s="15">
        <f>Data!E561-Data!E560</f>
        <v>-0.34999999999999432</v>
      </c>
      <c r="F560" s="15">
        <f>Data!F561-Data!F560</f>
        <v>-1.7500000000000071E-2</v>
      </c>
      <c r="G560" s="15">
        <f>Data!G561-Data!G560</f>
        <v>-2.1766658448426623E-3</v>
      </c>
      <c r="H560" s="15">
        <f>Data!H561-Data!H560</f>
        <v>-7.97893838803021E-4</v>
      </c>
      <c r="I560" s="15">
        <f>Data!I561-Data!I560</f>
        <v>-4.2000000000000925E-3</v>
      </c>
      <c r="J560" s="15">
        <f>Data!J561-Data!J560</f>
        <v>-2.2900000000000809E-2</v>
      </c>
    </row>
    <row r="561" spans="1:10" x14ac:dyDescent="0.25">
      <c r="A561" s="11">
        <v>41737</v>
      </c>
      <c r="B561" s="15">
        <f>Data!B562-Data!B561</f>
        <v>-8.8499999999999801E-2</v>
      </c>
      <c r="C561" s="15">
        <f>Data!C562-Data!C561</f>
        <v>-1.5200000000000102E-2</v>
      </c>
      <c r="D561" s="15">
        <f>Data!D562-Data!D561</f>
        <v>-3.0000000000001137E-2</v>
      </c>
      <c r="E561" s="15">
        <f>Data!E562-Data!E561</f>
        <v>-0.92000000000000171</v>
      </c>
      <c r="F561" s="15">
        <f>Data!F562-Data!F561</f>
        <v>-5.9000000000001052E-2</v>
      </c>
      <c r="G561" s="15">
        <f>Data!G562-Data!G561</f>
        <v>-3.0046098622154016E-3</v>
      </c>
      <c r="H561" s="15">
        <f>Data!H562-Data!H561</f>
        <v>-4.5650334084241795E-3</v>
      </c>
      <c r="I561" s="15">
        <f>Data!I562-Data!I561</f>
        <v>-3.9999999999998925E-3</v>
      </c>
      <c r="J561" s="15">
        <f>Data!J562-Data!J561</f>
        <v>-3.4399999999999764E-2</v>
      </c>
    </row>
    <row r="562" spans="1:10" x14ac:dyDescent="0.25">
      <c r="A562" s="11">
        <v>41738</v>
      </c>
      <c r="B562" s="15">
        <f>Data!B563-Data!B562</f>
        <v>2.1499999999999631E-2</v>
      </c>
      <c r="C562" s="15">
        <f>Data!C563-Data!C562</f>
        <v>3.7000000000002586E-3</v>
      </c>
      <c r="D562" s="15">
        <f>Data!D563-Data!D562</f>
        <v>1.0000000000005116E-2</v>
      </c>
      <c r="E562" s="15">
        <f>Data!E563-Data!E562</f>
        <v>-0.27000000000001023</v>
      </c>
      <c r="F562" s="15">
        <f>Data!F563-Data!F562</f>
        <v>0.10250000000000092</v>
      </c>
      <c r="G562" s="15">
        <f>Data!G563-Data!G562</f>
        <v>-7.341819245751946E-4</v>
      </c>
      <c r="H562" s="15">
        <f>Data!H563-Data!H562</f>
        <v>-2.8524364083803988E-4</v>
      </c>
      <c r="I562" s="15">
        <f>Data!I563-Data!I562</f>
        <v>-2.0000000000000018E-3</v>
      </c>
      <c r="J562" s="15">
        <f>Data!J563-Data!J562</f>
        <v>1.2999999999999901E-2</v>
      </c>
    </row>
    <row r="563" spans="1:10" x14ac:dyDescent="0.25">
      <c r="A563" s="11">
        <v>41739</v>
      </c>
      <c r="B563" s="15">
        <f>Data!B564-Data!B563</f>
        <v>-7.3500000000001009E-2</v>
      </c>
      <c r="C563" s="15">
        <f>Data!C564-Data!C563</f>
        <v>1.1999999999999567E-2</v>
      </c>
      <c r="D563" s="15">
        <f>Data!D564-Data!D563</f>
        <v>-2.0000000000003126E-2</v>
      </c>
      <c r="E563" s="15">
        <f>Data!E564-Data!E563</f>
        <v>-0.41999999999998749</v>
      </c>
      <c r="F563" s="15">
        <f>Data!F564-Data!F563</f>
        <v>-6.9999999999996732E-3</v>
      </c>
      <c r="G563" s="15">
        <f>Data!G564-Data!G563</f>
        <v>-3.9597383805020092E-3</v>
      </c>
      <c r="H563" s="15">
        <f>Data!H564-Data!H563</f>
        <v>-1.0672414364200078E-3</v>
      </c>
      <c r="I563" s="15">
        <f>Data!I564-Data!I563</f>
        <v>-5.8000000000000274E-3</v>
      </c>
      <c r="J563" s="15">
        <f>Data!J564-Data!J563</f>
        <v>1.6300000000000203E-2</v>
      </c>
    </row>
    <row r="564" spans="1:10" x14ac:dyDescent="0.25">
      <c r="A564" s="11">
        <v>41740</v>
      </c>
      <c r="B564" s="15">
        <f>Data!B565-Data!B564</f>
        <v>0.1014999999999997</v>
      </c>
      <c r="C564" s="15">
        <f>Data!C565-Data!C564</f>
        <v>-1.1999999999998678E-3</v>
      </c>
      <c r="D564" s="15">
        <f>Data!D565-Data!D564</f>
        <v>0.10999999999999943</v>
      </c>
      <c r="E564" s="15">
        <f>Data!E565-Data!E564</f>
        <v>0.12999999999999545</v>
      </c>
      <c r="F564" s="15">
        <f>Data!F565-Data!F564</f>
        <v>2.8499999999999304E-2</v>
      </c>
      <c r="G564" s="15">
        <f>Data!G565-Data!G564</f>
        <v>-3.1076647983252492E-4</v>
      </c>
      <c r="H564" s="15">
        <f>Data!H565-Data!H564</f>
        <v>1.6022969617714988E-3</v>
      </c>
      <c r="I564" s="15">
        <f>Data!I565-Data!I564</f>
        <v>-1.0000000000000009E-3</v>
      </c>
      <c r="J564" s="15">
        <f>Data!J565-Data!J564</f>
        <v>-1.9999999999953388E-4</v>
      </c>
    </row>
    <row r="565" spans="1:10" x14ac:dyDescent="0.25">
      <c r="A565" s="11">
        <v>41743</v>
      </c>
      <c r="B565" s="15">
        <f>Data!B566-Data!B565</f>
        <v>1.9500000000000739E-2</v>
      </c>
      <c r="C565" s="15">
        <f>Data!C566-Data!C565</f>
        <v>7.5000000000002842E-3</v>
      </c>
      <c r="D565" s="15">
        <f>Data!D566-Data!D565</f>
        <v>0.14000000000000057</v>
      </c>
      <c r="E565" s="15">
        <f>Data!E566-Data!E565</f>
        <v>0.25</v>
      </c>
      <c r="F565" s="15">
        <f>Data!F566-Data!F565</f>
        <v>-2.2999999999999687E-2</v>
      </c>
      <c r="G565" s="15">
        <f>Data!G566-Data!G565</f>
        <v>3.8516399908326004E-3</v>
      </c>
      <c r="H565" s="15">
        <f>Data!H566-Data!H565</f>
        <v>-1.7845837773855511E-4</v>
      </c>
      <c r="I565" s="15">
        <f>Data!I566-Data!I565</f>
        <v>3.5999999999999366E-3</v>
      </c>
      <c r="J565" s="15">
        <f>Data!J566-Data!J565</f>
        <v>2.9699999999999172E-2</v>
      </c>
    </row>
    <row r="566" spans="1:10" x14ac:dyDescent="0.25">
      <c r="A566" s="11">
        <v>41744</v>
      </c>
      <c r="B566" s="15">
        <f>Data!B567-Data!B566</f>
        <v>5.1500000000000767E-2</v>
      </c>
      <c r="C566" s="15">
        <f>Data!C567-Data!C566</f>
        <v>2.8999999999994586E-3</v>
      </c>
      <c r="D566" s="15">
        <f>Data!D567-Data!D566</f>
        <v>2.0000000000003126E-2</v>
      </c>
      <c r="E566" s="15">
        <f>Data!E567-Data!E566</f>
        <v>-0.21000000000000796</v>
      </c>
      <c r="F566" s="15">
        <f>Data!F567-Data!F566</f>
        <v>4.4999999999999929E-2</v>
      </c>
      <c r="G566" s="15">
        <f>Data!G567-Data!G566</f>
        <v>9.4312859143375061E-4</v>
      </c>
      <c r="H566" s="15">
        <f>Data!H567-Data!H566</f>
        <v>5.714423982936534E-4</v>
      </c>
      <c r="I566" s="15">
        <f>Data!I567-Data!I566</f>
        <v>2.0999999999999908E-3</v>
      </c>
      <c r="J566" s="15">
        <f>Data!J567-Data!J566</f>
        <v>2.4600000000000399E-2</v>
      </c>
    </row>
    <row r="567" spans="1:10" x14ac:dyDescent="0.25">
      <c r="A567" s="11">
        <v>41745</v>
      </c>
      <c r="B567" s="15">
        <f>Data!B568-Data!B567</f>
        <v>0</v>
      </c>
      <c r="C567" s="15">
        <f>Data!C568-Data!C567</f>
        <v>-1.1000000000001009E-3</v>
      </c>
      <c r="D567" s="15">
        <f>Data!D568-Data!D567</f>
        <v>-0.12000000000000455</v>
      </c>
      <c r="E567" s="15">
        <f>Data!E568-Data!E567</f>
        <v>0.70000000000000284</v>
      </c>
      <c r="F567" s="15">
        <f>Data!F568-Data!F567</f>
        <v>-4.1499999999999204E-2</v>
      </c>
      <c r="G567" s="15">
        <f>Data!G568-Data!G567</f>
        <v>-7.3375677388520799E-4</v>
      </c>
      <c r="H567" s="15">
        <f>Data!H568-Data!H567</f>
        <v>-2.456568142263027E-3</v>
      </c>
      <c r="I567" s="15">
        <f>Data!I568-Data!I567</f>
        <v>8.0000000000002292E-4</v>
      </c>
      <c r="J567" s="15">
        <f>Data!J568-Data!J567</f>
        <v>1.4899999999999913E-2</v>
      </c>
    </row>
    <row r="568" spans="1:10" x14ac:dyDescent="0.25">
      <c r="A568" s="11">
        <v>41746</v>
      </c>
      <c r="B568" s="15">
        <f>Data!B569-Data!B568</f>
        <v>-6.5000000000001279E-2</v>
      </c>
      <c r="C568" s="15">
        <f>Data!C569-Data!C568</f>
        <v>-1.5999999999998238E-3</v>
      </c>
      <c r="D568" s="15">
        <f>Data!D569-Data!D568</f>
        <v>7.0000000000000284E-2</v>
      </c>
      <c r="E568" s="15">
        <f>Data!E569-Data!E568</f>
        <v>-7.9999999999998295E-2</v>
      </c>
      <c r="F568" s="15">
        <f>Data!F569-Data!F568</f>
        <v>1.9999999999988916E-3</v>
      </c>
      <c r="G568" s="15">
        <f>Data!G569-Data!G568</f>
        <v>-6.2775217013932849E-4</v>
      </c>
      <c r="H568" s="15">
        <f>Data!H569-Data!H568</f>
        <v>-5.3136779959161995E-4</v>
      </c>
      <c r="I568" s="15">
        <f>Data!I569-Data!I568</f>
        <v>-9.9999999999988987E-5</v>
      </c>
      <c r="J568" s="15">
        <f>Data!J569-Data!J568</f>
        <v>3.00000000000189E-4</v>
      </c>
    </row>
    <row r="569" spans="1:10" x14ac:dyDescent="0.25">
      <c r="A569" s="11">
        <v>41747</v>
      </c>
      <c r="B569" s="15">
        <f>Data!B570-Data!B569</f>
        <v>-2.4999999999995026E-3</v>
      </c>
      <c r="C569" s="15">
        <f>Data!C570-Data!C569</f>
        <v>5.2000000000003155E-3</v>
      </c>
      <c r="D569" s="15">
        <f>Data!D570-Data!D569</f>
        <v>0</v>
      </c>
      <c r="E569" s="15">
        <f>Data!E570-Data!E569</f>
        <v>0.21000000000000796</v>
      </c>
      <c r="F569" s="15">
        <f>Data!F570-Data!F569</f>
        <v>-1.3999999999999346E-2</v>
      </c>
      <c r="G569" s="15">
        <f>Data!G570-Data!G569</f>
        <v>8.3724522209271957E-4</v>
      </c>
      <c r="H569" s="15">
        <f>Data!H570-Data!H569</f>
        <v>6.0228856617361437E-4</v>
      </c>
      <c r="I569" s="15">
        <f>Data!I570-Data!I569</f>
        <v>2.0000000000000018E-3</v>
      </c>
      <c r="J569" s="15">
        <f>Data!J570-Data!J569</f>
        <v>1.8000000000002458E-3</v>
      </c>
    </row>
    <row r="570" spans="1:10" x14ac:dyDescent="0.25">
      <c r="A570" s="11">
        <v>41750</v>
      </c>
      <c r="B570" s="15">
        <f>Data!B571-Data!B570</f>
        <v>9.9999999999997868E-3</v>
      </c>
      <c r="C570" s="15">
        <f>Data!C571-Data!C570</f>
        <v>2.8999999999994586E-3</v>
      </c>
      <c r="D570" s="15">
        <f>Data!D571-Data!D570</f>
        <v>0.30000000000000426</v>
      </c>
      <c r="E570" s="15">
        <f>Data!E571-Data!E570</f>
        <v>0.12999999999999545</v>
      </c>
      <c r="F570" s="15">
        <f>Data!F571-Data!F570</f>
        <v>-2.500000000001279E-3</v>
      </c>
      <c r="G570" s="15">
        <f>Data!G571-Data!G570</f>
        <v>1.3646672122535897E-3</v>
      </c>
      <c r="H570" s="15">
        <f>Data!H571-Data!H570</f>
        <v>0</v>
      </c>
      <c r="I570" s="15">
        <f>Data!I571-Data!I570</f>
        <v>1.9000000000000128E-3</v>
      </c>
      <c r="J570" s="15">
        <f>Data!J571-Data!J570</f>
        <v>2.889999999999926E-2</v>
      </c>
    </row>
    <row r="571" spans="1:10" x14ac:dyDescent="0.25">
      <c r="A571" s="11">
        <v>41751</v>
      </c>
      <c r="B571" s="15">
        <f>Data!B572-Data!B571</f>
        <v>4.8500000000000654E-2</v>
      </c>
      <c r="C571" s="15">
        <f>Data!C572-Data!C571</f>
        <v>1.0400000000000631E-2</v>
      </c>
      <c r="D571" s="15">
        <f>Data!D572-Data!D571</f>
        <v>0.20999999999999375</v>
      </c>
      <c r="E571" s="15">
        <f>Data!E572-Data!E571</f>
        <v>3.9999999999992042E-2</v>
      </c>
      <c r="F571" s="15">
        <f>Data!F572-Data!F571</f>
        <v>1.0000000000001563E-2</v>
      </c>
      <c r="G571" s="15">
        <f>Data!G572-Data!G571</f>
        <v>-7.3545959605625377E-4</v>
      </c>
      <c r="H571" s="15">
        <f>Data!H572-Data!H571</f>
        <v>-1.4505072629091842E-3</v>
      </c>
      <c r="I571" s="15">
        <f>Data!I572-Data!I571</f>
        <v>0</v>
      </c>
      <c r="J571" s="15">
        <f>Data!J572-Data!J571</f>
        <v>-4.0499999999999758E-2</v>
      </c>
    </row>
    <row r="572" spans="1:10" x14ac:dyDescent="0.25">
      <c r="A572" s="11">
        <v>41752</v>
      </c>
      <c r="B572" s="15">
        <f>Data!B573-Data!B572</f>
        <v>6.7499999999999005E-2</v>
      </c>
      <c r="C572" s="15">
        <f>Data!C573-Data!C572</f>
        <v>9.9999999999766942E-5</v>
      </c>
      <c r="D572" s="15">
        <f>Data!D573-Data!D572</f>
        <v>0.37000000000000455</v>
      </c>
      <c r="E572" s="15">
        <f>Data!E573-Data!E572</f>
        <v>-0.3399999999999892</v>
      </c>
      <c r="F572" s="15">
        <f>Data!F573-Data!F572</f>
        <v>4.1999999999999815E-2</v>
      </c>
      <c r="G572" s="15">
        <f>Data!G573-Data!G572</f>
        <v>-5.2441559440796759E-4</v>
      </c>
      <c r="H572" s="15">
        <f>Data!H573-Data!H572</f>
        <v>2.3028760753934785E-3</v>
      </c>
      <c r="I572" s="15">
        <f>Data!I573-Data!I572</f>
        <v>-2.2999999999999687E-3</v>
      </c>
      <c r="J572" s="15">
        <f>Data!J573-Data!J572</f>
        <v>-7.499999999999396E-3</v>
      </c>
    </row>
    <row r="573" spans="1:10" x14ac:dyDescent="0.25">
      <c r="A573" s="11">
        <v>41753</v>
      </c>
      <c r="B573" s="15">
        <f>Data!B574-Data!B573</f>
        <v>1.4499999999999957E-2</v>
      </c>
      <c r="C573" s="15">
        <f>Data!C574-Data!C573</f>
        <v>1.1000000000000121E-2</v>
      </c>
      <c r="D573" s="15">
        <f>Data!D574-Data!D573</f>
        <v>-6.0000000000002274E-2</v>
      </c>
      <c r="E573" s="15">
        <f>Data!E574-Data!E573</f>
        <v>7.9999999999998295E-2</v>
      </c>
      <c r="F573" s="15">
        <f>Data!F574-Data!F573</f>
        <v>3.4999999999989484E-3</v>
      </c>
      <c r="G573" s="15">
        <f>Data!G574-Data!G573</f>
        <v>-7.3290757964228348E-4</v>
      </c>
      <c r="H573" s="15">
        <f>Data!H574-Data!H573</f>
        <v>-1.0296390622279716E-3</v>
      </c>
      <c r="I573" s="15">
        <f>Data!I574-Data!I573</f>
        <v>-1.0999999999999899E-3</v>
      </c>
      <c r="J573" s="15">
        <f>Data!J574-Data!J573</f>
        <v>-2.2999999999999687E-3</v>
      </c>
    </row>
    <row r="574" spans="1:10" x14ac:dyDescent="0.25">
      <c r="A574" s="11">
        <v>41754</v>
      </c>
      <c r="B574" s="15">
        <f>Data!B575-Data!B574</f>
        <v>2.8999999999999915E-2</v>
      </c>
      <c r="C574" s="15">
        <f>Data!C575-Data!C574</f>
        <v>4.9999999999998934E-3</v>
      </c>
      <c r="D574" s="15">
        <f>Data!D575-Data!D574</f>
        <v>-0.46999999999999886</v>
      </c>
      <c r="E574" s="15">
        <f>Data!E575-Data!E574</f>
        <v>-0.21999999999999886</v>
      </c>
      <c r="F574" s="15">
        <f>Data!F575-Data!F574</f>
        <v>3.9500000000000313E-2</v>
      </c>
      <c r="G574" s="15">
        <f>Data!G575-Data!G574</f>
        <v>-5.225974699676339E-4</v>
      </c>
      <c r="H574" s="15">
        <f>Data!H575-Data!H574</f>
        <v>-4.604091188347148E-4</v>
      </c>
      <c r="I574" s="15">
        <f>Data!I575-Data!I574</f>
        <v>-8.0000000000002292E-4</v>
      </c>
      <c r="J574" s="15">
        <f>Data!J575-Data!J574</f>
        <v>1.4399999999999302E-2</v>
      </c>
    </row>
    <row r="575" spans="1:10" x14ac:dyDescent="0.25">
      <c r="A575" s="11">
        <v>41757</v>
      </c>
      <c r="B575" s="15">
        <f>Data!B576-Data!B575</f>
        <v>-2.4499999999999744E-2</v>
      </c>
      <c r="C575" s="15">
        <f>Data!C576-Data!C575</f>
        <v>-1.4000000000002899E-3</v>
      </c>
      <c r="D575" s="15">
        <f>Data!D576-Data!D575</f>
        <v>4.9999999999997158E-2</v>
      </c>
      <c r="E575" s="15">
        <f>Data!E576-Data!E575</f>
        <v>0.3399999999999892</v>
      </c>
      <c r="F575" s="15">
        <f>Data!F576-Data!F575</f>
        <v>7.5000000000002842E-3</v>
      </c>
      <c r="G575" s="15">
        <f>Data!G576-Data!G575</f>
        <v>-3.131960913629328E-4</v>
      </c>
      <c r="H575" s="15">
        <f>Data!H576-Data!H575</f>
        <v>-7.0768974258839101E-5</v>
      </c>
      <c r="I575" s="15">
        <f>Data!I576-Data!I575</f>
        <v>-1.9999999999997797E-4</v>
      </c>
      <c r="J575" s="15">
        <f>Data!J576-Data!J575</f>
        <v>-4.1199999999999903E-2</v>
      </c>
    </row>
    <row r="576" spans="1:10" x14ac:dyDescent="0.25">
      <c r="A576" s="11">
        <v>41758</v>
      </c>
      <c r="B576" s="15">
        <f>Data!B577-Data!B576</f>
        <v>-6.5999999999998948E-2</v>
      </c>
      <c r="C576" s="15">
        <f>Data!C577-Data!C576</f>
        <v>5.7999999999998053E-3</v>
      </c>
      <c r="D576" s="15">
        <f>Data!D577-Data!D576</f>
        <v>-0.46000000000000085</v>
      </c>
      <c r="E576" s="15">
        <f>Data!E577-Data!E576</f>
        <v>0.10999999999999943</v>
      </c>
      <c r="F576" s="15">
        <f>Data!F577-Data!F576</f>
        <v>-2.6999999999999247E-2</v>
      </c>
      <c r="G576" s="15">
        <f>Data!G577-Data!G576</f>
        <v>1.8832593477461357E-3</v>
      </c>
      <c r="H576" s="15">
        <f>Data!H577-Data!H576</f>
        <v>-6.0085714463042894E-4</v>
      </c>
      <c r="I576" s="15">
        <f>Data!I577-Data!I576</f>
        <v>3.7999999999999146E-3</v>
      </c>
      <c r="J576" s="15">
        <f>Data!J577-Data!J576</f>
        <v>2.2700000000000387E-2</v>
      </c>
    </row>
    <row r="577" spans="1:10" x14ac:dyDescent="0.25">
      <c r="A577" s="11">
        <v>41759</v>
      </c>
      <c r="B577" s="15">
        <f>Data!B578-Data!B577</f>
        <v>-4.1999999999999815E-2</v>
      </c>
      <c r="C577" s="15">
        <f>Data!C578-Data!C577</f>
        <v>1.300000000000523E-3</v>
      </c>
      <c r="D577" s="15">
        <f>Data!D578-Data!D577</f>
        <v>-1.9999999999996021E-2</v>
      </c>
      <c r="E577" s="15">
        <f>Data!E578-Data!E577</f>
        <v>-0.42999999999999261</v>
      </c>
      <c r="F577" s="15">
        <f>Data!F578-Data!F577</f>
        <v>-3.2000000000000028E-2</v>
      </c>
      <c r="G577" s="15">
        <f>Data!G578-Data!G577</f>
        <v>-3.2373112020993577E-3</v>
      </c>
      <c r="H577" s="15">
        <f>Data!H578-Data!H577</f>
        <v>-1.9005785737774561E-3</v>
      </c>
      <c r="I577" s="15">
        <f>Data!I578-Data!I577</f>
        <v>-4.4999999999999485E-3</v>
      </c>
      <c r="J577" s="15">
        <f>Data!J578-Data!J577</f>
        <v>-6.3600000000000101E-2</v>
      </c>
    </row>
    <row r="578" spans="1:10" x14ac:dyDescent="0.25">
      <c r="A578" s="11">
        <v>41760</v>
      </c>
      <c r="B578" s="15">
        <f>Data!B579-Data!B578</f>
        <v>-3.7500000000001421E-2</v>
      </c>
      <c r="C578" s="15">
        <f>Data!C579-Data!C578</f>
        <v>0</v>
      </c>
      <c r="D578" s="15">
        <f>Data!D579-Data!D578</f>
        <v>-0.10000000000000142</v>
      </c>
      <c r="E578" s="15">
        <f>Data!E579-Data!E578</f>
        <v>0.15999999999999659</v>
      </c>
      <c r="F578" s="15">
        <f>Data!F579-Data!F578</f>
        <v>-3.1000000000000583E-2</v>
      </c>
      <c r="G578" s="15">
        <f>Data!G579-Data!G578</f>
        <v>1.5597761596430892E-4</v>
      </c>
      <c r="H578" s="15">
        <f>Data!H579-Data!H578</f>
        <v>-5.958165964362605E-4</v>
      </c>
      <c r="I578" s="15">
        <f>Data!I579-Data!I578</f>
        <v>-2.9999999999996696E-4</v>
      </c>
      <c r="J578" s="15">
        <f>Data!J579-Data!J578</f>
        <v>-3.6000000000004917E-3</v>
      </c>
    </row>
    <row r="579" spans="1:10" x14ac:dyDescent="0.25">
      <c r="A579" s="11">
        <v>41761</v>
      </c>
      <c r="B579" s="15">
        <f>Data!B580-Data!B579</f>
        <v>-4.5000000000001705E-3</v>
      </c>
      <c r="C579" s="15">
        <f>Data!C580-Data!C579</f>
        <v>0</v>
      </c>
      <c r="D579" s="15">
        <f>Data!D580-Data!D579</f>
        <v>-8.9999999999996305E-2</v>
      </c>
      <c r="E579" s="15">
        <f>Data!E580-Data!E579</f>
        <v>4.0000000000006253E-2</v>
      </c>
      <c r="F579" s="15">
        <f>Data!F580-Data!F579</f>
        <v>-5.400000000000027E-2</v>
      </c>
      <c r="G579" s="15">
        <f>Data!G580-Data!G579</f>
        <v>1.5604511926026188E-4</v>
      </c>
      <c r="H579" s="15">
        <f>Data!H580-Data!H579</f>
        <v>1.2279904637768624E-3</v>
      </c>
      <c r="I579" s="15">
        <f>Data!I580-Data!I579</f>
        <v>-8.0000000000002292E-4</v>
      </c>
      <c r="J579" s="15">
        <f>Data!J580-Data!J579</f>
        <v>1.1800000000000033E-2</v>
      </c>
    </row>
    <row r="580" spans="1:10" x14ac:dyDescent="0.25">
      <c r="A580" s="11">
        <v>41764</v>
      </c>
      <c r="B580" s="15">
        <f>Data!B581-Data!B580</f>
        <v>-7.4999999999985079E-3</v>
      </c>
      <c r="C580" s="15">
        <f>Data!C581-Data!C580</f>
        <v>-1.3799999999999812E-2</v>
      </c>
      <c r="D580" s="15">
        <f>Data!D581-Data!D580</f>
        <v>0.18999999999999773</v>
      </c>
      <c r="E580" s="15">
        <f>Data!E581-Data!E580</f>
        <v>-0.28000000000000114</v>
      </c>
      <c r="F580" s="15">
        <f>Data!F581-Data!F580</f>
        <v>9.4999999999991758E-3</v>
      </c>
      <c r="G580" s="15">
        <f>Data!G581-Data!G580</f>
        <v>-1.0390270185260952E-3</v>
      </c>
      <c r="H580" s="15">
        <f>Data!H581-Data!H580</f>
        <v>-1.7573917213842272E-4</v>
      </c>
      <c r="I580" s="15">
        <f>Data!I581-Data!I580</f>
        <v>-1.5000000000000568E-3</v>
      </c>
      <c r="J580" s="15">
        <f>Data!J581-Data!J580</f>
        <v>3.2100000000000684E-2</v>
      </c>
    </row>
    <row r="581" spans="1:10" x14ac:dyDescent="0.25">
      <c r="A581" s="11">
        <v>41765</v>
      </c>
      <c r="B581" s="15">
        <f>Data!B582-Data!B581</f>
        <v>2.9999999999999361E-2</v>
      </c>
      <c r="C581" s="15">
        <f>Data!C582-Data!C581</f>
        <v>-1.980000000000004E-2</v>
      </c>
      <c r="D581" s="15">
        <f>Data!D582-Data!D581</f>
        <v>-0.24000000000000199</v>
      </c>
      <c r="E581" s="15">
        <f>Data!E582-Data!E581</f>
        <v>-0.49000000000000909</v>
      </c>
      <c r="F581" s="15">
        <f>Data!F582-Data!F581</f>
        <v>-5.4999999999996163E-3</v>
      </c>
      <c r="G581" s="15">
        <f>Data!G582-Data!G581</f>
        <v>-2.0690994807305296E-3</v>
      </c>
      <c r="H581" s="15">
        <f>Data!H582-Data!H581</f>
        <v>-3.7013096211143681E-3</v>
      </c>
      <c r="I581" s="15">
        <f>Data!I582-Data!I581</f>
        <v>-3.0000000000000027E-3</v>
      </c>
      <c r="J581" s="15">
        <f>Data!J582-Data!J581</f>
        <v>-3.8400000000000212E-2</v>
      </c>
    </row>
    <row r="582" spans="1:10" x14ac:dyDescent="0.25">
      <c r="A582" s="11">
        <v>41766</v>
      </c>
      <c r="B582" s="15">
        <f>Data!B583-Data!B582</f>
        <v>-3.6500000000000199E-2</v>
      </c>
      <c r="C582" s="15">
        <f>Data!C583-Data!C582</f>
        <v>9.3999999999994088E-3</v>
      </c>
      <c r="D582" s="15">
        <f>Data!D583-Data!D582</f>
        <v>3.9999999999999147E-2</v>
      </c>
      <c r="E582" s="15">
        <f>Data!E583-Data!E582</f>
        <v>0.15000000000000568</v>
      </c>
      <c r="F582" s="15">
        <f>Data!F583-Data!F582</f>
        <v>-2.2499999999999076E-2</v>
      </c>
      <c r="G582" s="15">
        <f>Data!G583-Data!G582</f>
        <v>3.6123381535757559E-4</v>
      </c>
      <c r="H582" s="15">
        <f>Data!H583-Data!H582</f>
        <v>4.1669435369151575E-4</v>
      </c>
      <c r="I582" s="15">
        <f>Data!I583-Data!I582</f>
        <v>1.4000000000000679E-3</v>
      </c>
      <c r="J582" s="15">
        <f>Data!J583-Data!J582</f>
        <v>-2.0400000000000418E-2</v>
      </c>
    </row>
    <row r="583" spans="1:10" x14ac:dyDescent="0.25">
      <c r="A583" s="11">
        <v>41767</v>
      </c>
      <c r="B583" s="15">
        <f>Data!B584-Data!B583</f>
        <v>-0.14300000000000068</v>
      </c>
      <c r="C583" s="15">
        <f>Data!C584-Data!C583</f>
        <v>-7.6999999999998181E-3</v>
      </c>
      <c r="D583" s="15">
        <f>Data!D584-Data!D583</f>
        <v>5.0000000000004263E-2</v>
      </c>
      <c r="E583" s="15">
        <f>Data!E584-Data!E583</f>
        <v>-6.0000000000002274E-2</v>
      </c>
      <c r="F583" s="15">
        <f>Data!F584-Data!F583</f>
        <v>-3.4500000000001307E-2</v>
      </c>
      <c r="G583" s="15">
        <f>Data!G584-Data!G583</f>
        <v>2.7468926838990493E-3</v>
      </c>
      <c r="H583" s="15">
        <f>Data!H584-Data!H583</f>
        <v>6.9580218644427205E-4</v>
      </c>
      <c r="I583" s="15">
        <f>Data!I584-Data!I583</f>
        <v>2.5999999999999357E-3</v>
      </c>
      <c r="J583" s="15">
        <f>Data!J584-Data!J583</f>
        <v>2.0900000000000141E-2</v>
      </c>
    </row>
    <row r="584" spans="1:10" x14ac:dyDescent="0.25">
      <c r="A584" s="11">
        <v>41768</v>
      </c>
      <c r="B584" s="15">
        <f>Data!B585-Data!B584</f>
        <v>5.400000000000027E-2</v>
      </c>
      <c r="C584" s="15">
        <f>Data!C585-Data!C584</f>
        <v>-1.9999999999953388E-4</v>
      </c>
      <c r="D584" s="15">
        <f>Data!D585-Data!D584</f>
        <v>-6.0000000000002274E-2</v>
      </c>
      <c r="E584" s="15">
        <f>Data!E585-Data!E584</f>
        <v>7.9999999999998295E-2</v>
      </c>
      <c r="F584" s="15">
        <f>Data!F585-Data!F584</f>
        <v>4.0500000000001535E-2</v>
      </c>
      <c r="G584" s="15">
        <f>Data!G585-Data!G584</f>
        <v>5.29321718973641E-3</v>
      </c>
      <c r="H584" s="15">
        <f>Data!H585-Data!H584</f>
        <v>3.3276185163209071E-3</v>
      </c>
      <c r="I584" s="15">
        <f>Data!I585-Data!I584</f>
        <v>7.6000000000000512E-3</v>
      </c>
      <c r="J584" s="15">
        <f>Data!J585-Data!J584</f>
        <v>5.1400000000000112E-2</v>
      </c>
    </row>
    <row r="585" spans="1:10" x14ac:dyDescent="0.25">
      <c r="A585" s="11">
        <v>41771</v>
      </c>
      <c r="B585" s="15">
        <f>Data!B586-Data!B585</f>
        <v>-4.9999999999990052E-3</v>
      </c>
      <c r="C585" s="15">
        <f>Data!C586-Data!C585</f>
        <v>9.3999999999994088E-3</v>
      </c>
      <c r="D585" s="15">
        <f>Data!D586-Data!D585</f>
        <v>-0.52000000000000313</v>
      </c>
      <c r="E585" s="15">
        <f>Data!E586-Data!E585</f>
        <v>0.35999999999999943</v>
      </c>
      <c r="F585" s="15">
        <f>Data!F586-Data!F585</f>
        <v>-2.850000000000108E-2</v>
      </c>
      <c r="G585" s="15">
        <f>Data!G586-Data!G585</f>
        <v>1.5841259595594792E-4</v>
      </c>
      <c r="H585" s="15">
        <f>Data!H586-Data!H585</f>
        <v>-7.7394076979930837E-4</v>
      </c>
      <c r="I585" s="15">
        <f>Data!I586-Data!I585</f>
        <v>1.5999999999999348E-3</v>
      </c>
      <c r="J585" s="15">
        <f>Data!J586-Data!J585</f>
        <v>9.1999999999998749E-3</v>
      </c>
    </row>
    <row r="586" spans="1:10" x14ac:dyDescent="0.25">
      <c r="A586" s="11">
        <v>41772</v>
      </c>
      <c r="B586" s="15">
        <f>Data!B587-Data!B586</f>
        <v>-4.9500000000000099E-2</v>
      </c>
      <c r="C586" s="15">
        <f>Data!C587-Data!C586</f>
        <v>-8.099999999999774E-3</v>
      </c>
      <c r="D586" s="15">
        <f>Data!D587-Data!D586</f>
        <v>-3.9999999999999147E-2</v>
      </c>
      <c r="E586" s="15">
        <f>Data!E587-Data!E586</f>
        <v>0.10000000000000853</v>
      </c>
      <c r="F586" s="15">
        <f>Data!F587-Data!F586</f>
        <v>-3.1499999999999417E-2</v>
      </c>
      <c r="G586" s="15">
        <f>Data!G587-Data!G586</f>
        <v>2.597218665033818E-3</v>
      </c>
      <c r="H586" s="15">
        <f>Data!H587-Data!H586</f>
        <v>1.1616695596581295E-3</v>
      </c>
      <c r="I586" s="15">
        <f>Data!I587-Data!I586</f>
        <v>1.8000000000000238E-3</v>
      </c>
      <c r="J586" s="15">
        <f>Data!J587-Data!J586</f>
        <v>-1.7699999999999605E-2</v>
      </c>
    </row>
    <row r="587" spans="1:10" x14ac:dyDescent="0.25">
      <c r="A587" s="11">
        <v>41773</v>
      </c>
      <c r="B587" s="15">
        <f>Data!B588-Data!B587</f>
        <v>-1.2500000000001066E-2</v>
      </c>
      <c r="C587" s="15">
        <f>Data!C588-Data!C587</f>
        <v>-9.9999999999766942E-5</v>
      </c>
      <c r="D587" s="15">
        <f>Data!D588-Data!D587</f>
        <v>5.0000000000004263E-2</v>
      </c>
      <c r="E587" s="15">
        <f>Data!E588-Data!E587</f>
        <v>-0.45000000000000284</v>
      </c>
      <c r="F587" s="15">
        <f>Data!F588-Data!F587</f>
        <v>-4.1000000000000369E-2</v>
      </c>
      <c r="G587" s="15">
        <f>Data!G588-Data!G587</f>
        <v>-3.7216721336785774E-4</v>
      </c>
      <c r="H587" s="15">
        <f>Data!H588-Data!H587</f>
        <v>1.9107672271092557E-3</v>
      </c>
      <c r="I587" s="15">
        <f>Data!I588-Data!I587</f>
        <v>0</v>
      </c>
      <c r="J587" s="15">
        <f>Data!J588-Data!J587</f>
        <v>-1.300000000000523E-3</v>
      </c>
    </row>
    <row r="588" spans="1:10" x14ac:dyDescent="0.25">
      <c r="A588" s="11">
        <v>41774</v>
      </c>
      <c r="B588" s="15">
        <f>Data!B589-Data!B588</f>
        <v>0.11150000000000126</v>
      </c>
      <c r="C588" s="15">
        <f>Data!C589-Data!C588</f>
        <v>8.9999999999967883E-4</v>
      </c>
      <c r="D588" s="15">
        <f>Data!D589-Data!D588</f>
        <v>-0.10999999999999943</v>
      </c>
      <c r="E588" s="15">
        <f>Data!E589-Data!E588</f>
        <v>-0.31000000000000227</v>
      </c>
      <c r="F588" s="15">
        <f>Data!F589-Data!F588</f>
        <v>8.9500000000001023E-2</v>
      </c>
      <c r="G588" s="15">
        <f>Data!G589-Data!G588</f>
        <v>3.1897720427276344E-4</v>
      </c>
      <c r="H588" s="15">
        <f>Data!H589-Data!H588</f>
        <v>-2.4838536737104011E-4</v>
      </c>
      <c r="I588" s="15">
        <f>Data!I589-Data!I588</f>
        <v>4.0000000000006697E-4</v>
      </c>
      <c r="J588" s="15">
        <f>Data!J589-Data!J588</f>
        <v>2.8700000000000614E-2</v>
      </c>
    </row>
    <row r="589" spans="1:10" x14ac:dyDescent="0.25">
      <c r="A589" s="11">
        <v>41775</v>
      </c>
      <c r="B589" s="15">
        <f>Data!B590-Data!B589</f>
        <v>-6.9499999999999673E-2</v>
      </c>
      <c r="C589" s="15">
        <f>Data!C590-Data!C589</f>
        <v>3.6000000000004917E-3</v>
      </c>
      <c r="D589" s="15">
        <f>Data!D590-Data!D589</f>
        <v>-0.76000000000000512</v>
      </c>
      <c r="E589" s="15">
        <f>Data!E590-Data!E589</f>
        <v>6.0000000000002274E-2</v>
      </c>
      <c r="F589" s="15">
        <f>Data!F590-Data!F589</f>
        <v>-5.2500000000000213E-2</v>
      </c>
      <c r="G589" s="15">
        <f>Data!G590-Data!G589</f>
        <v>2.1280659897937593E-4</v>
      </c>
      <c r="H589" s="15">
        <f>Data!H590-Data!H589</f>
        <v>-1.2741461444990554E-3</v>
      </c>
      <c r="I589" s="15">
        <f>Data!I590-Data!I589</f>
        <v>1.1999999999999789E-3</v>
      </c>
      <c r="J589" s="15">
        <f>Data!J590-Data!J589</f>
        <v>-1.7100000000000115E-2</v>
      </c>
    </row>
    <row r="590" spans="1:10" x14ac:dyDescent="0.25">
      <c r="A590" s="11">
        <v>41778</v>
      </c>
      <c r="B590" s="15">
        <f>Data!B591-Data!B590</f>
        <v>-5.0000000000007816E-3</v>
      </c>
      <c r="C590" s="15">
        <f>Data!C591-Data!C590</f>
        <v>4.0999999999993264E-3</v>
      </c>
      <c r="D590" s="15">
        <f>Data!D591-Data!D590</f>
        <v>-0.23999999999999488</v>
      </c>
      <c r="E590" s="15">
        <f>Data!E591-Data!E590</f>
        <v>-0.23999999999999488</v>
      </c>
      <c r="F590" s="15">
        <f>Data!F591-Data!F590</f>
        <v>-2.7499999999999858E-2</v>
      </c>
      <c r="G590" s="15">
        <f>Data!G591-Data!G590</f>
        <v>-4.2548907629125221E-4</v>
      </c>
      <c r="H590" s="15">
        <f>Data!H591-Data!H590</f>
        <v>1.7663862726291502E-4</v>
      </c>
      <c r="I590" s="15">
        <f>Data!I591-Data!I590</f>
        <v>5.9999999999993392E-4</v>
      </c>
      <c r="J590" s="15">
        <f>Data!J591-Data!J590</f>
        <v>2.430000000000021E-2</v>
      </c>
    </row>
    <row r="591" spans="1:10" x14ac:dyDescent="0.25">
      <c r="A591" s="11">
        <v>41779</v>
      </c>
      <c r="B591" s="15">
        <f>Data!B592-Data!B591</f>
        <v>9.5499999999999474E-2</v>
      </c>
      <c r="C591" s="15">
        <f>Data!C592-Data!C591</f>
        <v>9.0000000000056701E-4</v>
      </c>
      <c r="D591" s="15">
        <f>Data!D592-Data!D591</f>
        <v>0.19999999999999574</v>
      </c>
      <c r="E591" s="15">
        <f>Data!E592-Data!E591</f>
        <v>0</v>
      </c>
      <c r="F591" s="15">
        <f>Data!F592-Data!F591</f>
        <v>4.1999999999999815E-2</v>
      </c>
      <c r="G591" s="15">
        <f>Data!G592-Data!G591</f>
        <v>7.449319406765964E-4</v>
      </c>
      <c r="H591" s="15">
        <f>Data!H592-Data!H591</f>
        <v>-8.8214464918190405E-4</v>
      </c>
      <c r="I591" s="15">
        <f>Data!I592-Data!I591</f>
        <v>0</v>
      </c>
      <c r="J591" s="15">
        <f>Data!J592-Data!J591</f>
        <v>-3.7000000000002586E-3</v>
      </c>
    </row>
    <row r="592" spans="1:10" x14ac:dyDescent="0.25">
      <c r="A592" s="11">
        <v>41780</v>
      </c>
      <c r="B592" s="15">
        <f>Data!B593-Data!B592</f>
        <v>-3.2499999999998863E-2</v>
      </c>
      <c r="C592" s="15">
        <f>Data!C593-Data!C592</f>
        <v>-4.1999999999999815E-3</v>
      </c>
      <c r="D592" s="15">
        <f>Data!D593-Data!D592</f>
        <v>7.9999999999998295E-2</v>
      </c>
      <c r="E592" s="15">
        <f>Data!E593-Data!E592</f>
        <v>0.17999999999999261</v>
      </c>
      <c r="F592" s="15">
        <f>Data!F593-Data!F592</f>
        <v>-2.1500000000001407E-2</v>
      </c>
      <c r="G592" s="15">
        <f>Data!G593-Data!G592</f>
        <v>2.4047683156962485E-3</v>
      </c>
      <c r="H592" s="15">
        <f>Data!H593-Data!H592</f>
        <v>-7.7412441839552759E-4</v>
      </c>
      <c r="I592" s="15">
        <f>Data!I593-Data!I592</f>
        <v>3.5000000000000586E-3</v>
      </c>
      <c r="J592" s="15">
        <f>Data!J593-Data!J592</f>
        <v>-7.9999999999991189E-4</v>
      </c>
    </row>
    <row r="593" spans="1:10" x14ac:dyDescent="0.25">
      <c r="A593" s="11">
        <v>41781</v>
      </c>
      <c r="B593" s="15">
        <f>Data!B594-Data!B593</f>
        <v>-8.7500000000000355E-2</v>
      </c>
      <c r="C593" s="15">
        <f>Data!C594-Data!C593</f>
        <v>1.2999999999996348E-3</v>
      </c>
      <c r="D593" s="15">
        <f>Data!D594-Data!D593</f>
        <v>-0.35999999999999943</v>
      </c>
      <c r="E593" s="15">
        <f>Data!E594-Data!E593</f>
        <v>0.32000000000000739</v>
      </c>
      <c r="F593" s="15">
        <f>Data!F594-Data!F593</f>
        <v>-3.3499999999998309E-2</v>
      </c>
      <c r="G593" s="15">
        <f>Data!G594-Data!G593</f>
        <v>2.6817507782062044E-4</v>
      </c>
      <c r="H593" s="15">
        <f>Data!H594-Data!H593</f>
        <v>3.5162427612744906E-4</v>
      </c>
      <c r="I593" s="15">
        <f>Data!I594-Data!I593</f>
        <v>-2.9999999999996696E-4</v>
      </c>
      <c r="J593" s="15">
        <f>Data!J594-Data!J593</f>
        <v>1.1999999999999567E-2</v>
      </c>
    </row>
    <row r="594" spans="1:10" x14ac:dyDescent="0.25">
      <c r="A594" s="11">
        <v>41782</v>
      </c>
      <c r="B594" s="15">
        <f>Data!B595-Data!B594</f>
        <v>-2.1000000000000796E-2</v>
      </c>
      <c r="C594" s="15">
        <f>Data!C595-Data!C594</f>
        <v>1.5000000000000568E-3</v>
      </c>
      <c r="D594" s="15">
        <f>Data!D595-Data!D594</f>
        <v>6.0000000000002274E-2</v>
      </c>
      <c r="E594" s="15">
        <f>Data!E595-Data!E594</f>
        <v>0.11999999999999034</v>
      </c>
      <c r="F594" s="15">
        <f>Data!F595-Data!F594</f>
        <v>-1.8500000000001293E-2</v>
      </c>
      <c r="G594" s="15">
        <f>Data!G595-Data!G594</f>
        <v>1.289979584783052E-3</v>
      </c>
      <c r="H594" s="15">
        <f>Data!H595-Data!H594</f>
        <v>1.3046447914499826E-3</v>
      </c>
      <c r="I594" s="15">
        <f>Data!I595-Data!I594</f>
        <v>1.0000000000000009E-3</v>
      </c>
      <c r="J594" s="15">
        <f>Data!J595-Data!J594</f>
        <v>5.6499999999999773E-2</v>
      </c>
    </row>
    <row r="595" spans="1:10" x14ac:dyDescent="0.25">
      <c r="A595" s="11">
        <v>41786</v>
      </c>
      <c r="B595" s="15">
        <f>Data!B596-Data!B595</f>
        <v>0.1615000000000002</v>
      </c>
      <c r="C595" s="15">
        <f>Data!C596-Data!C595</f>
        <v>1.0799999999999699E-2</v>
      </c>
      <c r="D595" s="15">
        <f>Data!D596-Data!D595</f>
        <v>0.53999999999999915</v>
      </c>
      <c r="E595" s="15">
        <f>Data!E596-Data!E595</f>
        <v>0.26000000000000512</v>
      </c>
      <c r="F595" s="15">
        <f>Data!F596-Data!F595</f>
        <v>2.4000000000000909E-2</v>
      </c>
      <c r="G595" s="15">
        <f>Data!G596-Data!G595</f>
        <v>5.3883344628002927E-4</v>
      </c>
      <c r="H595" s="15">
        <f>Data!H596-Data!H595</f>
        <v>7.7845904739259897E-4</v>
      </c>
      <c r="I595" s="15">
        <f>Data!I596-Data!I595</f>
        <v>1.9000000000000128E-3</v>
      </c>
      <c r="J595" s="15">
        <f>Data!J596-Data!J595</f>
        <v>-2.349999999999941E-2</v>
      </c>
    </row>
    <row r="596" spans="1:10" x14ac:dyDescent="0.25">
      <c r="A596" s="11">
        <v>41787</v>
      </c>
      <c r="B596" s="15">
        <f>Data!B597-Data!B596</f>
        <v>1.7500000000000071E-2</v>
      </c>
      <c r="C596" s="15">
        <f>Data!C597-Data!C596</f>
        <v>6.4000000000001833E-3</v>
      </c>
      <c r="D596" s="15">
        <f>Data!D597-Data!D596</f>
        <v>3.9999999999999147E-2</v>
      </c>
      <c r="E596" s="15">
        <f>Data!E597-Data!E596</f>
        <v>-0.35999999999999943</v>
      </c>
      <c r="F596" s="15">
        <f>Data!F597-Data!F596</f>
        <v>-1.6000000000000014E-2</v>
      </c>
      <c r="G596" s="15">
        <f>Data!G597-Data!G596</f>
        <v>1.1882236579132677E-3</v>
      </c>
      <c r="H596" s="15">
        <f>Data!H597-Data!H596</f>
        <v>3.2417659145769218E-3</v>
      </c>
      <c r="I596" s="15">
        <f>Data!I597-Data!I596</f>
        <v>4.9999999999994493E-4</v>
      </c>
      <c r="J596" s="15">
        <f>Data!J597-Data!J596</f>
        <v>2.0999999999999908E-2</v>
      </c>
    </row>
    <row r="597" spans="1:10" x14ac:dyDescent="0.25">
      <c r="A597" s="11">
        <v>41788</v>
      </c>
      <c r="B597" s="15">
        <f>Data!B598-Data!B597</f>
        <v>-7.3000000000000398E-2</v>
      </c>
      <c r="C597" s="15">
        <f>Data!C598-Data!C597</f>
        <v>-1.6000000000000014E-2</v>
      </c>
      <c r="D597" s="15">
        <f>Data!D598-Data!D597</f>
        <v>-3.9999999999999147E-2</v>
      </c>
      <c r="E597" s="15">
        <f>Data!E598-Data!E597</f>
        <v>-0.20000000000000284</v>
      </c>
      <c r="F597" s="15">
        <f>Data!F598-Data!F597</f>
        <v>-2.5500000000000966E-2</v>
      </c>
      <c r="G597" s="15">
        <f>Data!G598-Data!G597</f>
        <v>-6.4859827535124204E-4</v>
      </c>
      <c r="H597" s="15">
        <f>Data!H598-Data!H597</f>
        <v>-3.5796391001408079E-4</v>
      </c>
      <c r="I597" s="15">
        <f>Data!I598-Data!I597</f>
        <v>-1.1999999999999789E-3</v>
      </c>
      <c r="J597" s="15">
        <f>Data!J598-Data!J597</f>
        <v>-4.9000000000001265E-3</v>
      </c>
    </row>
    <row r="598" spans="1:10" x14ac:dyDescent="0.25">
      <c r="A598" s="11">
        <v>41789</v>
      </c>
      <c r="B598" s="15">
        <f>Data!B599-Data!B598</f>
        <v>0.18100000000000094</v>
      </c>
      <c r="C598" s="15">
        <f>Data!C599-Data!C598</f>
        <v>9.5999999999998309E-3</v>
      </c>
      <c r="D598" s="15">
        <f>Data!D599-Data!D598</f>
        <v>0.25999999999999801</v>
      </c>
      <c r="E598" s="15">
        <f>Data!E599-Data!E598</f>
        <v>0.18999999999999773</v>
      </c>
      <c r="F598" s="15">
        <f>Data!F599-Data!F598</f>
        <v>1.5000000000000568E-2</v>
      </c>
      <c r="G598" s="15">
        <f>Data!G599-Data!G598</f>
        <v>-1.7240160609337529E-3</v>
      </c>
      <c r="H598" s="15">
        <f>Data!H599-Data!H598</f>
        <v>-1.6055526948174359E-3</v>
      </c>
      <c r="I598" s="15">
        <f>Data!I599-Data!I598</f>
        <v>-2.6000000000000467E-3</v>
      </c>
      <c r="J598" s="15">
        <f>Data!J599-Data!J598</f>
        <v>4.410000000000025E-2</v>
      </c>
    </row>
    <row r="599" spans="1:10" x14ac:dyDescent="0.25">
      <c r="A599" s="11">
        <v>41792</v>
      </c>
      <c r="B599" s="15">
        <f>Data!B600-Data!B599</f>
        <v>9.7999999999998977E-2</v>
      </c>
      <c r="C599" s="15">
        <f>Data!C600-Data!C599</f>
        <v>0</v>
      </c>
      <c r="D599" s="15">
        <f>Data!D600-Data!D599</f>
        <v>-9.9999999999980105E-3</v>
      </c>
      <c r="E599" s="15">
        <f>Data!E600-Data!E599</f>
        <v>0.53000000000000114</v>
      </c>
      <c r="F599" s="15">
        <f>Data!F600-Data!F599</f>
        <v>5.0499999999999545E-2</v>
      </c>
      <c r="G599" s="15">
        <f>Data!G600-Data!G599</f>
        <v>1.8320363234609616E-3</v>
      </c>
      <c r="H599" s="15">
        <f>Data!H600-Data!H599</f>
        <v>2.8480131035946155E-4</v>
      </c>
      <c r="I599" s="15">
        <f>Data!I600-Data!I599</f>
        <v>3.6000000000000476E-3</v>
      </c>
      <c r="J599" s="15">
        <f>Data!J600-Data!J599</f>
        <v>-1.4000000000002899E-3</v>
      </c>
    </row>
    <row r="600" spans="1:10" x14ac:dyDescent="0.25">
      <c r="A600" s="11">
        <v>41793</v>
      </c>
      <c r="B600" s="15">
        <f>Data!B601-Data!B600</f>
        <v>4.9500000000000099E-2</v>
      </c>
      <c r="C600" s="15">
        <f>Data!C601-Data!C600</f>
        <v>6.4999999999999503E-3</v>
      </c>
      <c r="D600" s="15">
        <f>Data!D601-Data!D600</f>
        <v>0.17000000000000171</v>
      </c>
      <c r="E600" s="15">
        <f>Data!E601-Data!E600</f>
        <v>0.12000000000000455</v>
      </c>
      <c r="F600" s="15">
        <f>Data!F601-Data!F600</f>
        <v>2.6500000000000412E-2</v>
      </c>
      <c r="G600" s="15">
        <f>Data!G601-Data!G600</f>
        <v>-9.7104063360531345E-4</v>
      </c>
      <c r="H600" s="15">
        <f>Data!H601-Data!H600</f>
        <v>1.0687061646119655E-4</v>
      </c>
      <c r="I600" s="15">
        <f>Data!I601-Data!I600</f>
        <v>-1.6000000000000458E-3</v>
      </c>
      <c r="J600" s="15">
        <f>Data!J601-Data!J600</f>
        <v>1.000000000000334E-3</v>
      </c>
    </row>
    <row r="601" spans="1:10" x14ac:dyDescent="0.25">
      <c r="A601" s="11">
        <v>41794</v>
      </c>
      <c r="B601" s="15">
        <f>Data!B602-Data!B601</f>
        <v>2.9500000000000526E-2</v>
      </c>
      <c r="C601" s="15">
        <f>Data!C602-Data!C601</f>
        <v>-4.1999999999999815E-3</v>
      </c>
      <c r="D601" s="15">
        <f>Data!D602-Data!D601</f>
        <v>2.0000000000003126E-2</v>
      </c>
      <c r="E601" s="15">
        <f>Data!E602-Data!E601</f>
        <v>0.26999999999999602</v>
      </c>
      <c r="F601" s="15">
        <f>Data!F602-Data!F601</f>
        <v>8.49999999999973E-3</v>
      </c>
      <c r="G601" s="15">
        <f>Data!G602-Data!G601</f>
        <v>2.6947603553928445E-4</v>
      </c>
      <c r="H601" s="15">
        <f>Data!H602-Data!H601</f>
        <v>2.1385609953106233E-4</v>
      </c>
      <c r="I601" s="15">
        <f>Data!I602-Data!I601</f>
        <v>-8.0000000000002292E-4</v>
      </c>
      <c r="J601" s="15">
        <f>Data!J602-Data!J601</f>
        <v>-3.7100000000000577E-2</v>
      </c>
    </row>
    <row r="602" spans="1:10" x14ac:dyDescent="0.25">
      <c r="A602" s="11">
        <v>41795</v>
      </c>
      <c r="B602" s="15">
        <f>Data!B603-Data!B602</f>
        <v>-6.7500000000000782E-2</v>
      </c>
      <c r="C602" s="15">
        <f>Data!C603-Data!C602</f>
        <v>5.4000000000007375E-3</v>
      </c>
      <c r="D602" s="15">
        <f>Data!D603-Data!D602</f>
        <v>-0.10000000000000142</v>
      </c>
      <c r="E602" s="15">
        <f>Data!E603-Data!E602</f>
        <v>-0.25</v>
      </c>
      <c r="F602" s="15">
        <f>Data!F603-Data!F602</f>
        <v>-6.9499999999999673E-2</v>
      </c>
      <c r="G602" s="15">
        <f>Data!G603-Data!G602</f>
        <v>5.3918952976794721E-5</v>
      </c>
      <c r="H602" s="15">
        <f>Data!H603-Data!H602</f>
        <v>-1.7420202283957575E-3</v>
      </c>
      <c r="I602" s="15">
        <f>Data!I603-Data!I602</f>
        <v>-1.1999999999999789E-3</v>
      </c>
      <c r="J602" s="15">
        <f>Data!J603-Data!J602</f>
        <v>2.9900000000000482E-2</v>
      </c>
    </row>
    <row r="603" spans="1:10" x14ac:dyDescent="0.25">
      <c r="A603" s="11">
        <v>41796</v>
      </c>
      <c r="B603" s="15">
        <f>Data!B604-Data!B603</f>
        <v>-0.10849999999999937</v>
      </c>
      <c r="C603" s="15">
        <f>Data!C604-Data!C603</f>
        <v>-5.0000000000007816E-3</v>
      </c>
      <c r="D603" s="15">
        <f>Data!D604-Data!D603</f>
        <v>-7.0000000000000284E-2</v>
      </c>
      <c r="E603" s="15">
        <f>Data!E604-Data!E603</f>
        <v>6.0000000000002274E-2</v>
      </c>
      <c r="F603" s="15">
        <f>Data!F604-Data!F603</f>
        <v>3.0499999999999972E-2</v>
      </c>
      <c r="G603" s="15">
        <f>Data!G604-Data!G603</f>
        <v>-1.1306376297673948E-3</v>
      </c>
      <c r="H603" s="15">
        <f>Data!H604-Data!H603</f>
        <v>7.0903876663752641E-5</v>
      </c>
      <c r="I603" s="15">
        <f>Data!I604-Data!I603</f>
        <v>-5.9999999999993392E-4</v>
      </c>
      <c r="J603" s="15">
        <f>Data!J604-Data!J603</f>
        <v>-5.0300000000000011E-2</v>
      </c>
    </row>
    <row r="604" spans="1:10" x14ac:dyDescent="0.25">
      <c r="A604" s="11">
        <v>41799</v>
      </c>
      <c r="B604" s="15">
        <f>Data!B605-Data!B604</f>
        <v>4.1500000000000981E-2</v>
      </c>
      <c r="C604" s="15">
        <f>Data!C605-Data!C604</f>
        <v>-1.0099999999999554E-2</v>
      </c>
      <c r="D604" s="15">
        <f>Data!D605-Data!D604</f>
        <v>9.9999999999980105E-3</v>
      </c>
      <c r="E604" s="15">
        <f>Data!E605-Data!E604</f>
        <v>1.9999999999996021E-2</v>
      </c>
      <c r="F604" s="15">
        <f>Data!F605-Data!F604</f>
        <v>8.0999999999999517E-2</v>
      </c>
      <c r="G604" s="15">
        <f>Data!G605-Data!G604</f>
        <v>2.6977392853064774E-3</v>
      </c>
      <c r="H604" s="15">
        <f>Data!H605-Data!H604</f>
        <v>-1.4179086944210439E-4</v>
      </c>
      <c r="I604" s="15">
        <f>Data!I605-Data!I604</f>
        <v>3.5999999999999366E-3</v>
      </c>
      <c r="J604" s="15">
        <f>Data!J605-Data!J604</f>
        <v>5.2900000000000169E-2</v>
      </c>
    </row>
    <row r="605" spans="1:10" x14ac:dyDescent="0.25">
      <c r="A605" s="11">
        <v>41800</v>
      </c>
      <c r="B605" s="15">
        <f>Data!B606-Data!B605</f>
        <v>7.8500000000000014E-2</v>
      </c>
      <c r="C605" s="15">
        <f>Data!C606-Data!C605</f>
        <v>-1.5699999999999825E-2</v>
      </c>
      <c r="D605" s="15">
        <f>Data!D606-Data!D605</f>
        <v>0</v>
      </c>
      <c r="E605" s="15">
        <f>Data!E606-Data!E605</f>
        <v>-0.14999999999999147</v>
      </c>
      <c r="F605" s="15">
        <f>Data!F606-Data!F605</f>
        <v>5.5500000000000327E-2</v>
      </c>
      <c r="G605" s="15">
        <f>Data!G606-Data!G605</f>
        <v>2.4995133148720816E-3</v>
      </c>
      <c r="H605" s="15">
        <f>Data!H606-Data!H605</f>
        <v>1.599051121643047E-3</v>
      </c>
      <c r="I605" s="15">
        <f>Data!I606-Data!I605</f>
        <v>2.1999999999999797E-3</v>
      </c>
      <c r="J605" s="15">
        <f>Data!J606-Data!J605</f>
        <v>1.899999999999924E-2</v>
      </c>
    </row>
    <row r="606" spans="1:10" x14ac:dyDescent="0.25">
      <c r="A606" s="11">
        <v>41801</v>
      </c>
      <c r="B606" s="15">
        <f>Data!B607-Data!B606</f>
        <v>2.4999999999998579E-2</v>
      </c>
      <c r="C606" s="15">
        <f>Data!C607-Data!C606</f>
        <v>3.6999999999993705E-3</v>
      </c>
      <c r="D606" s="15">
        <f>Data!D607-Data!D606</f>
        <v>0.14000000000000057</v>
      </c>
      <c r="E606" s="15">
        <f>Data!E607-Data!E606</f>
        <v>-0.43000000000000682</v>
      </c>
      <c r="F606" s="15">
        <f>Data!F607-Data!F606</f>
        <v>-1.3999999999999346E-2</v>
      </c>
      <c r="G606" s="15">
        <f>Data!G607-Data!G606</f>
        <v>6.0022740106191463E-4</v>
      </c>
      <c r="H606" s="15">
        <f>Data!H607-Data!H606</f>
        <v>-1.4927143013954147E-3</v>
      </c>
      <c r="I606" s="15">
        <f>Data!I607-Data!I606</f>
        <v>2.00000000000089E-4</v>
      </c>
      <c r="J606" s="15">
        <f>Data!J607-Data!J606</f>
        <v>-6.6999999999994841E-3</v>
      </c>
    </row>
    <row r="607" spans="1:10" x14ac:dyDescent="0.25">
      <c r="A607" s="11">
        <v>41802</v>
      </c>
      <c r="B607" s="15">
        <f>Data!B608-Data!B607</f>
        <v>-4.3999999999998707E-2</v>
      </c>
      <c r="C607" s="15">
        <f>Data!C608-Data!C607</f>
        <v>-1.0199999999999321E-2</v>
      </c>
      <c r="D607" s="15">
        <f>Data!D608-Data!D607</f>
        <v>-0.13000000000000256</v>
      </c>
      <c r="E607" s="15">
        <f>Data!E608-Data!E607</f>
        <v>-0.10999999999999943</v>
      </c>
      <c r="F607" s="15">
        <f>Data!F608-Data!F607</f>
        <v>-4.3499999999999872E-2</v>
      </c>
      <c r="G607" s="15">
        <f>Data!G608-Data!G607</f>
        <v>-1.308331182582223E-3</v>
      </c>
      <c r="H607" s="15">
        <f>Data!H608-Data!H607</f>
        <v>-2.0491359120661246E-3</v>
      </c>
      <c r="I607" s="15">
        <f>Data!I608-Data!I607</f>
        <v>-1.6000000000000458E-3</v>
      </c>
      <c r="J607" s="15">
        <f>Data!J608-Data!J607</f>
        <v>-2.5000000000003908E-3</v>
      </c>
    </row>
    <row r="608" spans="1:10" x14ac:dyDescent="0.25">
      <c r="A608" s="11">
        <v>41803</v>
      </c>
      <c r="B608" s="15">
        <f>Data!B609-Data!B608</f>
        <v>2.2000000000000242E-2</v>
      </c>
      <c r="C608" s="15">
        <f>Data!C609-Data!C608</f>
        <v>-8.5000000000006182E-3</v>
      </c>
      <c r="D608" s="15">
        <f>Data!D609-Data!D608</f>
        <v>0.45000000000000284</v>
      </c>
      <c r="E608" s="15">
        <f>Data!E609-Data!E608</f>
        <v>0.23000000000000398</v>
      </c>
      <c r="F608" s="15">
        <f>Data!F609-Data!F608</f>
        <v>3.5499999999998977E-2</v>
      </c>
      <c r="G608" s="15">
        <f>Data!G609-Data!G608</f>
        <v>1.854839881710868E-3</v>
      </c>
      <c r="H608" s="15">
        <f>Data!H609-Data!H608</f>
        <v>-3.500065865989499E-3</v>
      </c>
      <c r="I608" s="15">
        <f>Data!I609-Data!I608</f>
        <v>2.6000000000000467E-3</v>
      </c>
      <c r="J608" s="15">
        <f>Data!J609-Data!J608</f>
        <v>-3.4499999999999531E-2</v>
      </c>
    </row>
    <row r="609" spans="1:10" x14ac:dyDescent="0.25">
      <c r="A609" s="11">
        <v>41806</v>
      </c>
      <c r="B609" s="15">
        <f>Data!B610-Data!B609</f>
        <v>2.7199999999998781E-2</v>
      </c>
      <c r="C609" s="15">
        <f>Data!C610-Data!C609</f>
        <v>1.6000000000000014E-2</v>
      </c>
      <c r="D609" s="15">
        <f>Data!D610-Data!D609</f>
        <v>0.51999999999999602</v>
      </c>
      <c r="E609" s="15">
        <f>Data!E610-Data!E609</f>
        <v>-0.24000000000000909</v>
      </c>
      <c r="F609" s="15">
        <f>Data!F610-Data!F609</f>
        <v>4.9000000000010147E-3</v>
      </c>
      <c r="G609" s="15">
        <f>Data!G610-Data!G609</f>
        <v>-3.0500804251740732E-3</v>
      </c>
      <c r="H609" s="15">
        <f>Data!H610-Data!H609</f>
        <v>-1.2152880570892588E-3</v>
      </c>
      <c r="I609" s="15">
        <f>Data!I610-Data!I609</f>
        <v>-3.9000000000000146E-3</v>
      </c>
      <c r="J609" s="15">
        <f>Data!J610-Data!J609</f>
        <v>-3.2000000000000028E-2</v>
      </c>
    </row>
    <row r="610" spans="1:10" x14ac:dyDescent="0.25">
      <c r="A610" s="11">
        <v>41807</v>
      </c>
      <c r="B610" s="15">
        <f>Data!B611-Data!B610</f>
        <v>7.9299999999999926E-2</v>
      </c>
      <c r="C610" s="15">
        <f>Data!C611-Data!C610</f>
        <v>1.300000000000523E-3</v>
      </c>
      <c r="D610" s="15">
        <f>Data!D611-Data!D610</f>
        <v>0.16000000000000369</v>
      </c>
      <c r="E610" s="15">
        <f>Data!E611-Data!E610</f>
        <v>0.36000000000001364</v>
      </c>
      <c r="F610" s="15">
        <f>Data!F611-Data!F610</f>
        <v>6.4599999999998658E-2</v>
      </c>
      <c r="G610" s="15">
        <f>Data!G611-Data!G610</f>
        <v>1.9033443249835136E-3</v>
      </c>
      <c r="H610" s="15">
        <f>Data!H611-Data!H610</f>
        <v>7.9805297281332344E-4</v>
      </c>
      <c r="I610" s="15">
        <f>Data!I611-Data!I610</f>
        <v>2.9000000000000137E-3</v>
      </c>
      <c r="J610" s="15">
        <f>Data!J611-Data!J610</f>
        <v>6.6999999999994841E-3</v>
      </c>
    </row>
    <row r="611" spans="1:10" x14ac:dyDescent="0.25">
      <c r="A611" s="11">
        <v>41808</v>
      </c>
      <c r="B611" s="15">
        <f>Data!B612-Data!B611</f>
        <v>-8.0999999999999517E-2</v>
      </c>
      <c r="C611" s="15">
        <f>Data!C612-Data!C611</f>
        <v>4.5999999999999375E-3</v>
      </c>
      <c r="D611" s="15">
        <f>Data!D612-Data!D611</f>
        <v>-3.9999999999999147E-2</v>
      </c>
      <c r="E611" s="15">
        <f>Data!E612-Data!E611</f>
        <v>-2.0000000000010232E-2</v>
      </c>
      <c r="F611" s="15">
        <f>Data!F612-Data!F611</f>
        <v>-2.4999999999998579E-2</v>
      </c>
      <c r="G611" s="15">
        <f>Data!G612-Data!G611</f>
        <v>-1.3062085983237548E-3</v>
      </c>
      <c r="H611" s="15">
        <f>Data!H612-Data!H611</f>
        <v>4.8683169809171645E-4</v>
      </c>
      <c r="I611" s="15">
        <f>Data!I612-Data!I611</f>
        <v>-2.2000000000000908E-3</v>
      </c>
      <c r="J611" s="15">
        <f>Data!J612-Data!J611</f>
        <v>2.9500000000000526E-2</v>
      </c>
    </row>
    <row r="612" spans="1:10" x14ac:dyDescent="0.25">
      <c r="A612" s="11">
        <v>41809</v>
      </c>
      <c r="B612" s="15">
        <f>Data!B613-Data!B612</f>
        <v>-2.9500000000000526E-2</v>
      </c>
      <c r="C612" s="15">
        <f>Data!C613-Data!C612</f>
        <v>-2.2000000000002018E-3</v>
      </c>
      <c r="D612" s="15">
        <f>Data!D613-Data!D612</f>
        <v>-0.18999999999999773</v>
      </c>
      <c r="E612" s="15">
        <f>Data!E613-Data!E612</f>
        <v>-0.31999999999999318</v>
      </c>
      <c r="F612" s="15">
        <f>Data!F613-Data!F612</f>
        <v>-7.0500000000000895E-2</v>
      </c>
      <c r="G612" s="15">
        <f>Data!G613-Data!G612</f>
        <v>-2.868236360426768E-3</v>
      </c>
      <c r="H612" s="15">
        <f>Data!H613-Data!H612</f>
        <v>-3.2878030749652343E-3</v>
      </c>
      <c r="I612" s="15">
        <f>Data!I613-Data!I612</f>
        <v>-4.3999999999999595E-3</v>
      </c>
      <c r="J612" s="15">
        <f>Data!J613-Data!J612</f>
        <v>3.1499999999999417E-2</v>
      </c>
    </row>
    <row r="613" spans="1:10" x14ac:dyDescent="0.25">
      <c r="A613" s="11">
        <v>41810</v>
      </c>
      <c r="B613" s="15">
        <f>Data!B614-Data!B613</f>
        <v>-1.3499999999998735E-2</v>
      </c>
      <c r="C613" s="15">
        <f>Data!C614-Data!C613</f>
        <v>-4.6999999999997044E-3</v>
      </c>
      <c r="D613" s="15">
        <f>Data!D614-Data!D613</f>
        <v>0.13999999999999346</v>
      </c>
      <c r="E613" s="15">
        <f>Data!E614-Data!E613</f>
        <v>0.29999999999999716</v>
      </c>
      <c r="F613" s="15">
        <f>Data!F614-Data!F613</f>
        <v>1.1000000000001009E-2</v>
      </c>
      <c r="G613" s="15">
        <f>Data!G614-Data!G613</f>
        <v>1.8374274459348472E-3</v>
      </c>
      <c r="H613" s="15">
        <f>Data!H614-Data!H613</f>
        <v>1.1033697311561008E-3</v>
      </c>
      <c r="I613" s="15">
        <f>Data!I614-Data!I613</f>
        <v>2.8000000000000247E-3</v>
      </c>
      <c r="J613" s="15">
        <f>Data!J614-Data!J613</f>
        <v>4.0000000000000036E-2</v>
      </c>
    </row>
    <row r="614" spans="1:10" x14ac:dyDescent="0.25">
      <c r="A614" s="11">
        <v>41813</v>
      </c>
      <c r="B614" s="15">
        <f>Data!B615-Data!B614</f>
        <v>-0.12850000000000072</v>
      </c>
      <c r="C614" s="15">
        <f>Data!C615-Data!C614</f>
        <v>9.9999999999944578E-4</v>
      </c>
      <c r="D614" s="15">
        <f>Data!D615-Data!D614</f>
        <v>-8.9999999999996305E-2</v>
      </c>
      <c r="E614" s="15">
        <f>Data!E615-Data!E614</f>
        <v>-0.23999999999999488</v>
      </c>
      <c r="F614" s="15">
        <f>Data!F615-Data!F614</f>
        <v>-1.150000000000162E-2</v>
      </c>
      <c r="G614" s="15">
        <f>Data!G615-Data!G614</f>
        <v>-3.7904529731003223E-4</v>
      </c>
      <c r="H614" s="15">
        <f>Data!H615-Data!H614</f>
        <v>1.3821311314876628E-4</v>
      </c>
      <c r="I614" s="15">
        <f>Data!I615-Data!I614</f>
        <v>-1.1999999999999789E-3</v>
      </c>
      <c r="J614" s="15">
        <f>Data!J615-Data!J614</f>
        <v>-2.829999999999977E-2</v>
      </c>
    </row>
    <row r="615" spans="1:10" x14ac:dyDescent="0.25">
      <c r="A615" s="11">
        <v>41814</v>
      </c>
      <c r="B615" s="15">
        <f>Data!B616-Data!B615</f>
        <v>1.6500000000000625E-2</v>
      </c>
      <c r="C615" s="15">
        <f>Data!C616-Data!C615</f>
        <v>5.8000000000006935E-3</v>
      </c>
      <c r="D615" s="15">
        <f>Data!D616-Data!D615</f>
        <v>0</v>
      </c>
      <c r="E615" s="15">
        <f>Data!E616-Data!E615</f>
        <v>0.22999999999998977</v>
      </c>
      <c r="F615" s="15">
        <f>Data!F616-Data!F615</f>
        <v>2.4500000000001521E-2</v>
      </c>
      <c r="G615" s="15">
        <f>Data!G616-Data!G615</f>
        <v>2.70706790090669E-4</v>
      </c>
      <c r="H615" s="15">
        <f>Data!H616-Data!H615</f>
        <v>1.3509922570477118E-3</v>
      </c>
      <c r="I615" s="15">
        <f>Data!I616-Data!I615</f>
        <v>6.9999999999992291E-4</v>
      </c>
      <c r="J615" s="15">
        <f>Data!J616-Data!J615</f>
        <v>2.829999999999977E-2</v>
      </c>
    </row>
    <row r="616" spans="1:10" x14ac:dyDescent="0.25">
      <c r="A616" s="11">
        <v>41815</v>
      </c>
      <c r="B616" s="15">
        <f>Data!B617-Data!B616</f>
        <v>-2.500000000001279E-3</v>
      </c>
      <c r="C616" s="15">
        <f>Data!C617-Data!C616</f>
        <v>3.4999999999998366E-3</v>
      </c>
      <c r="D616" s="15">
        <f>Data!D617-Data!D616</f>
        <v>-3.0000000000001137E-2</v>
      </c>
      <c r="E616" s="15">
        <f>Data!E617-Data!E616</f>
        <v>-0.37999999999999545</v>
      </c>
      <c r="F616" s="15">
        <f>Data!F617-Data!F616</f>
        <v>0</v>
      </c>
      <c r="G616" s="15">
        <f>Data!G617-Data!G616</f>
        <v>-2.6981356487049135E-3</v>
      </c>
      <c r="H616" s="15">
        <f>Data!H617-Data!H616</f>
        <v>-5.2034658162791736E-4</v>
      </c>
      <c r="I616" s="15">
        <f>Data!I617-Data!I616</f>
        <v>-3.6999999999999256E-3</v>
      </c>
      <c r="J616" s="15">
        <f>Data!J617-Data!J616</f>
        <v>-3.6999999999993705E-3</v>
      </c>
    </row>
    <row r="617" spans="1:10" x14ac:dyDescent="0.25">
      <c r="A617" s="11">
        <v>41816</v>
      </c>
      <c r="B617" s="15">
        <f>Data!B618-Data!B617</f>
        <v>5.2000000000001378E-2</v>
      </c>
      <c r="C617" s="15">
        <f>Data!C618-Data!C617</f>
        <v>-1.0800000000000587E-2</v>
      </c>
      <c r="D617" s="15">
        <f>Data!D618-Data!D617</f>
        <v>6.0000000000002274E-2</v>
      </c>
      <c r="E617" s="15">
        <f>Data!E618-Data!E617</f>
        <v>-9.0000000000003411E-2</v>
      </c>
      <c r="F617" s="15">
        <f>Data!F618-Data!F617</f>
        <v>4.9999999999883471E-4</v>
      </c>
      <c r="G617" s="15">
        <f>Data!G618-Data!G617</f>
        <v>1.5085135656853765E-3</v>
      </c>
      <c r="H617" s="15">
        <f>Data!H618-Data!H617</f>
        <v>-1.107006929046972E-3</v>
      </c>
      <c r="I617" s="15">
        <f>Data!I618-Data!I617</f>
        <v>1.4999999999999458E-3</v>
      </c>
      <c r="J617" s="15">
        <f>Data!J618-Data!J617</f>
        <v>1.1999999999999567E-2</v>
      </c>
    </row>
    <row r="618" spans="1:10" x14ac:dyDescent="0.25">
      <c r="A618" s="11">
        <v>41817</v>
      </c>
      <c r="B618" s="15">
        <f>Data!B619-Data!B618</f>
        <v>-1.3500000000000512E-2</v>
      </c>
      <c r="C618" s="15">
        <f>Data!C619-Data!C618</f>
        <v>-5.4999999999996163E-3</v>
      </c>
      <c r="D618" s="15">
        <f>Data!D619-Data!D618</f>
        <v>-0.13000000000000256</v>
      </c>
      <c r="E618" s="15">
        <f>Data!E619-Data!E618</f>
        <v>-0.26999999999999602</v>
      </c>
      <c r="F618" s="15">
        <f>Data!F619-Data!F618</f>
        <v>-1.9000000000000128E-2</v>
      </c>
      <c r="G618" s="15">
        <f>Data!G619-Data!G618</f>
        <v>-1.1319661805159198E-3</v>
      </c>
      <c r="H618" s="15">
        <f>Data!H619-Data!H618</f>
        <v>6.9065951519120539E-5</v>
      </c>
      <c r="I618" s="15">
        <f>Data!I619-Data!I618</f>
        <v>-1.3999999999999568E-3</v>
      </c>
      <c r="J618" s="15">
        <f>Data!J619-Data!J618</f>
        <v>-3.9999999999995595E-3</v>
      </c>
    </row>
    <row r="619" spans="1:10" x14ac:dyDescent="0.25">
      <c r="A619" s="11">
        <v>41820</v>
      </c>
      <c r="B619" s="15">
        <f>Data!B620-Data!B619</f>
        <v>7.5000000000002842E-3</v>
      </c>
      <c r="C619" s="15">
        <f>Data!C620-Data!C619</f>
        <v>-1.440000000000019E-2</v>
      </c>
      <c r="D619" s="15">
        <f>Data!D620-Data!D619</f>
        <v>2.0000000000003126E-2</v>
      </c>
      <c r="E619" s="15">
        <f>Data!E620-Data!E619</f>
        <v>-0.10999999999999943</v>
      </c>
      <c r="F619" s="15">
        <f>Data!F620-Data!F619</f>
        <v>-3.1499999999999417E-2</v>
      </c>
      <c r="G619" s="15">
        <f>Data!G620-Data!G619</f>
        <v>-3.1617013575864217E-3</v>
      </c>
      <c r="H619" s="15">
        <f>Data!H620-Data!H619</f>
        <v>-3.0578026396600455E-3</v>
      </c>
      <c r="I619" s="15">
        <f>Data!I620-Data!I619</f>
        <v>-5.0999999999999934E-3</v>
      </c>
      <c r="J619" s="15">
        <f>Data!J620-Data!J619</f>
        <v>-4.8399999999999999E-2</v>
      </c>
    </row>
    <row r="620" spans="1:10" x14ac:dyDescent="0.25">
      <c r="A620" s="11">
        <v>41821</v>
      </c>
      <c r="B620" s="15">
        <f>Data!B621-Data!B620</f>
        <v>5.1000000000000156E-2</v>
      </c>
      <c r="C620" s="15">
        <f>Data!C621-Data!C620</f>
        <v>-4.1000000000002146E-3</v>
      </c>
      <c r="D620" s="15">
        <f>Data!D621-Data!D620</f>
        <v>-1.0000000000005116E-2</v>
      </c>
      <c r="E620" s="15">
        <f>Data!E621-Data!E620</f>
        <v>0.23000000000000398</v>
      </c>
      <c r="F620" s="15">
        <f>Data!F621-Data!F620</f>
        <v>-2.4000000000000909E-2</v>
      </c>
      <c r="G620" s="15">
        <f>Data!G621-Data!G620</f>
        <v>4.8053078790122328E-4</v>
      </c>
      <c r="H620" s="15">
        <f>Data!H621-Data!H620</f>
        <v>-1.431983665430514E-3</v>
      </c>
      <c r="I620" s="15">
        <f>Data!I621-Data!I620</f>
        <v>2.9999999999996696E-4</v>
      </c>
      <c r="J620" s="15">
        <f>Data!J621-Data!J620</f>
        <v>6.2999999999995282E-3</v>
      </c>
    </row>
    <row r="621" spans="1:10" x14ac:dyDescent="0.25">
      <c r="A621" s="11">
        <v>41822</v>
      </c>
      <c r="B621" s="15">
        <f>Data!B622-Data!B621</f>
        <v>6.8499999999998451E-2</v>
      </c>
      <c r="C621" s="15">
        <f>Data!C622-Data!C621</f>
        <v>1.0600000000000165E-2</v>
      </c>
      <c r="D621" s="15">
        <f>Data!D622-Data!D621</f>
        <v>-0.35999999999999943</v>
      </c>
      <c r="E621" s="15">
        <f>Data!E622-Data!E621</f>
        <v>0.25</v>
      </c>
      <c r="F621" s="15">
        <f>Data!F622-Data!F621</f>
        <v>1.7000000000001236E-2</v>
      </c>
      <c r="G621" s="15">
        <f>Data!G622-Data!G621</f>
        <v>1.3381310792098811E-3</v>
      </c>
      <c r="H621" s="15">
        <f>Data!H622-Data!H621</f>
        <v>-6.1156208057566719E-4</v>
      </c>
      <c r="I621" s="15">
        <f>Data!I622-Data!I621</f>
        <v>1.4999999999999458E-3</v>
      </c>
      <c r="J621" s="15">
        <f>Data!J622-Data!J621</f>
        <v>1.4100000000000001E-2</v>
      </c>
    </row>
    <row r="622" spans="1:10" x14ac:dyDescent="0.25">
      <c r="A622" s="11">
        <v>41823</v>
      </c>
      <c r="B622" s="15">
        <f>Data!B623-Data!B622</f>
        <v>0</v>
      </c>
      <c r="C622" s="15">
        <f>Data!C623-Data!C622</f>
        <v>1.4000000000002899E-3</v>
      </c>
      <c r="D622" s="15">
        <f>Data!D623-Data!D622</f>
        <v>5.0000000000004263E-2</v>
      </c>
      <c r="E622" s="15">
        <f>Data!E623-Data!E622</f>
        <v>0.42999999999999261</v>
      </c>
      <c r="F622" s="15">
        <f>Data!F623-Data!F622</f>
        <v>3.9999999999995595E-3</v>
      </c>
      <c r="G622" s="15">
        <f>Data!G623-Data!G622</f>
        <v>2.4750056709912371E-3</v>
      </c>
      <c r="H622" s="15">
        <f>Data!H623-Data!H622</f>
        <v>4.4155496911013614E-4</v>
      </c>
      <c r="I622" s="15">
        <f>Data!I623-Data!I622</f>
        <v>4.8000000000000265E-3</v>
      </c>
      <c r="J622" s="15">
        <f>Data!J623-Data!J622</f>
        <v>0.1084000000000005</v>
      </c>
    </row>
    <row r="623" spans="1:10" x14ac:dyDescent="0.25">
      <c r="A623" s="11">
        <v>41827</v>
      </c>
      <c r="B623" s="15">
        <f>Data!B624-Data!B623</f>
        <v>4.0500000000001535E-2</v>
      </c>
      <c r="C623" s="15">
        <f>Data!C624-Data!C623</f>
        <v>-7.9000000000002402E-3</v>
      </c>
      <c r="D623" s="15">
        <f>Data!D624-Data!D623</f>
        <v>0.27299999999999613</v>
      </c>
      <c r="E623" s="15">
        <f>Data!E624-Data!E623</f>
        <v>-0.34999999999999432</v>
      </c>
      <c r="F623" s="15">
        <f>Data!F624-Data!F623</f>
        <v>3.6500000000000199E-2</v>
      </c>
      <c r="G623" s="15">
        <f>Data!G624-Data!G623</f>
        <v>3.2406080158375872E-4</v>
      </c>
      <c r="H623" s="15">
        <f>Data!H624-Data!H623</f>
        <v>8.1693935739324264E-4</v>
      </c>
      <c r="I623" s="15">
        <f>Data!I624-Data!I623</f>
        <v>0</v>
      </c>
      <c r="J623" s="15">
        <f>Data!J624-Data!J623</f>
        <v>1.7699999999999605E-2</v>
      </c>
    </row>
    <row r="624" spans="1:10" x14ac:dyDescent="0.25">
      <c r="A624" s="11">
        <v>41828</v>
      </c>
      <c r="B624" s="15">
        <f>Data!B625-Data!B624</f>
        <v>-8.9999999999999858E-2</v>
      </c>
      <c r="C624" s="15">
        <f>Data!C625-Data!C624</f>
        <v>-2.6000000000001577E-3</v>
      </c>
      <c r="D624" s="15">
        <f>Data!D625-Data!D624</f>
        <v>-0.23299999999999699</v>
      </c>
      <c r="E624" s="15">
        <f>Data!E625-Data!E624</f>
        <v>-0.31000000000000227</v>
      </c>
      <c r="F624" s="15">
        <f>Data!F625-Data!F624</f>
        <v>-9.9999999999944578E-4</v>
      </c>
      <c r="G624" s="15">
        <f>Data!G625-Data!G624</f>
        <v>-5.3994264599621644E-4</v>
      </c>
      <c r="H624" s="15">
        <f>Data!H625-Data!H624</f>
        <v>3.408882626365628E-5</v>
      </c>
      <c r="I624" s="15">
        <f>Data!I625-Data!I624</f>
        <v>-1.0000000000000009E-3</v>
      </c>
      <c r="J624" s="15">
        <f>Data!J625-Data!J624</f>
        <v>-4.6999999999997044E-3</v>
      </c>
    </row>
    <row r="625" spans="1:10" x14ac:dyDescent="0.25">
      <c r="A625" s="11">
        <v>41829</v>
      </c>
      <c r="B625" s="15">
        <f>Data!B626-Data!B625</f>
        <v>-6.0000000000002274E-3</v>
      </c>
      <c r="C625" s="15">
        <f>Data!C626-Data!C625</f>
        <v>-1.5999999999998238E-3</v>
      </c>
      <c r="D625" s="15">
        <f>Data!D626-Data!D625</f>
        <v>-3.0000000000001137E-2</v>
      </c>
      <c r="E625" s="15">
        <f>Data!E626-Data!E625</f>
        <v>0.17000000000000171</v>
      </c>
      <c r="F625" s="15">
        <f>Data!F626-Data!F625</f>
        <v>-2.9500000000000526E-2</v>
      </c>
      <c r="G625" s="15">
        <f>Data!G626-Data!G625</f>
        <v>-8.6226027951674666E-4</v>
      </c>
      <c r="H625" s="15">
        <f>Data!H626-Data!H625</f>
        <v>-1.0225453874668222E-4</v>
      </c>
      <c r="I625" s="15">
        <f>Data!I626-Data!I625</f>
        <v>-5.9999999999993392E-4</v>
      </c>
      <c r="J625" s="15">
        <f>Data!J626-Data!J625</f>
        <v>-3.0599999999999739E-2</v>
      </c>
    </row>
    <row r="626" spans="1:10" x14ac:dyDescent="0.25">
      <c r="A626" s="11">
        <v>41830</v>
      </c>
      <c r="B626" s="15">
        <f>Data!B627-Data!B626</f>
        <v>1.7999999999998906E-2</v>
      </c>
      <c r="C626" s="15">
        <f>Data!C627-Data!C626</f>
        <v>2.9000000000003467E-3</v>
      </c>
      <c r="D626" s="15">
        <f>Data!D627-Data!D626</f>
        <v>0.43999999999999773</v>
      </c>
      <c r="E626" s="15">
        <f>Data!E627-Data!E626</f>
        <v>-0.43999999999999773</v>
      </c>
      <c r="F626" s="15">
        <f>Data!F627-Data!F626</f>
        <v>2.5999999999999801E-2</v>
      </c>
      <c r="G626" s="15">
        <f>Data!G627-Data!G626</f>
        <v>1.618402313236289E-3</v>
      </c>
      <c r="H626" s="15">
        <f>Data!H627-Data!H626</f>
        <v>2.7275839817997305E-4</v>
      </c>
      <c r="I626" s="15">
        <f>Data!I627-Data!I626</f>
        <v>7.9999999999991189E-4</v>
      </c>
      <c r="J626" s="15">
        <f>Data!J627-Data!J626</f>
        <v>-1.7700000000000493E-2</v>
      </c>
    </row>
    <row r="627" spans="1:10" x14ac:dyDescent="0.25">
      <c r="A627" s="11">
        <v>41831</v>
      </c>
      <c r="B627" s="15">
        <f>Data!B628-Data!B627</f>
        <v>9.5000000000009521E-3</v>
      </c>
      <c r="C627" s="15">
        <f>Data!C628-Data!C627</f>
        <v>1.1000000000001009E-3</v>
      </c>
      <c r="D627" s="15">
        <f>Data!D628-Data!D627</f>
        <v>-0.10999999999999943</v>
      </c>
      <c r="E627" s="15">
        <f>Data!E628-Data!E627</f>
        <v>6.9999999999993179E-2</v>
      </c>
      <c r="F627" s="15">
        <f>Data!F628-Data!F627</f>
        <v>-1.6500000000000625E-2</v>
      </c>
      <c r="G627" s="15">
        <f>Data!G628-Data!G627</f>
        <v>1.0814739191755685E-4</v>
      </c>
      <c r="H627" s="15">
        <f>Data!H628-Data!H627</f>
        <v>4.7794101481402063E-4</v>
      </c>
      <c r="I627" s="15">
        <f>Data!I628-Data!I627</f>
        <v>0</v>
      </c>
      <c r="J627" s="15">
        <f>Data!J628-Data!J627</f>
        <v>1.4599999999999724E-2</v>
      </c>
    </row>
    <row r="628" spans="1:10" x14ac:dyDescent="0.25">
      <c r="A628" s="11">
        <v>41834</v>
      </c>
      <c r="B628" s="15">
        <f>Data!B629-Data!B628</f>
        <v>-3.5999999999999588E-2</v>
      </c>
      <c r="C628" s="15">
        <f>Data!C629-Data!C628</f>
        <v>2.4999999999995026E-3</v>
      </c>
      <c r="D628" s="15">
        <f>Data!D629-Data!D628</f>
        <v>3.0000000000001137E-2</v>
      </c>
      <c r="E628" s="15">
        <f>Data!E629-Data!E628</f>
        <v>0.25</v>
      </c>
      <c r="F628" s="15">
        <f>Data!F629-Data!F628</f>
        <v>-4.6999999999997044E-3</v>
      </c>
      <c r="G628" s="15">
        <f>Data!G629-Data!G628</f>
        <v>-1.1878744369205885E-3</v>
      </c>
      <c r="H628" s="15">
        <f>Data!H629-Data!H628</f>
        <v>9.9251326028526599E-4</v>
      </c>
      <c r="I628" s="15">
        <f>Data!I629-Data!I628</f>
        <v>-7.9999999999991189E-4</v>
      </c>
      <c r="J628" s="15">
        <f>Data!J629-Data!J628</f>
        <v>-1.0999999999992127E-3</v>
      </c>
    </row>
    <row r="629" spans="1:10" x14ac:dyDescent="0.25">
      <c r="A629" s="11">
        <v>41835</v>
      </c>
      <c r="B629" s="15">
        <f>Data!B630-Data!B629</f>
        <v>3.1999999999998252E-2</v>
      </c>
      <c r="C629" s="15">
        <f>Data!C630-Data!C629</f>
        <v>1.5999999999998238E-3</v>
      </c>
      <c r="D629" s="15">
        <f>Data!D630-Data!D629</f>
        <v>3.9999999999999147E-2</v>
      </c>
      <c r="E629" s="15">
        <f>Data!E630-Data!E629</f>
        <v>4.0000000000006253E-2</v>
      </c>
      <c r="F629" s="15">
        <f>Data!F630-Data!F629</f>
        <v>-3.8000000000000256E-3</v>
      </c>
      <c r="G629" s="15">
        <f>Data!G630-Data!G629</f>
        <v>2.5424059793927034E-3</v>
      </c>
      <c r="H629" s="15">
        <f>Data!H630-Data!H629</f>
        <v>-2.3899939475452436E-3</v>
      </c>
      <c r="I629" s="15">
        <f>Data!I630-Data!I629</f>
        <v>3.4999999999999476E-3</v>
      </c>
      <c r="J629" s="15">
        <f>Data!J630-Data!J629</f>
        <v>2.1099999999999675E-2</v>
      </c>
    </row>
    <row r="630" spans="1:10" x14ac:dyDescent="0.25">
      <c r="A630" s="11">
        <v>41836</v>
      </c>
      <c r="B630" s="15">
        <f>Data!B631-Data!B630</f>
        <v>-4.3999999999998707E-2</v>
      </c>
      <c r="C630" s="15">
        <f>Data!C631-Data!C630</f>
        <v>-3.9999999999995595E-3</v>
      </c>
      <c r="D630" s="15">
        <f>Data!D631-Data!D630</f>
        <v>-3.0000000000001137E-2</v>
      </c>
      <c r="E630" s="15">
        <f>Data!E631-Data!E630</f>
        <v>6.9999999999993179E-2</v>
      </c>
      <c r="F630" s="15">
        <f>Data!F631-Data!F630</f>
        <v>-3.8499999999999091E-2</v>
      </c>
      <c r="G630" s="15">
        <f>Data!G631-Data!G630</f>
        <v>2.3415034924614275E-3</v>
      </c>
      <c r="H630" s="15">
        <f>Data!H631-Data!H630</f>
        <v>6.1270438665261828E-4</v>
      </c>
      <c r="I630" s="15">
        <f>Data!I631-Data!I630</f>
        <v>3.0999999999999917E-3</v>
      </c>
      <c r="J630" s="15">
        <f>Data!J631-Data!J630</f>
        <v>8.3999999999999631E-3</v>
      </c>
    </row>
    <row r="631" spans="1:10" x14ac:dyDescent="0.25">
      <c r="A631" s="11">
        <v>41837</v>
      </c>
      <c r="B631" s="15">
        <f>Data!B632-Data!B631</f>
        <v>5.4999999999999716E-2</v>
      </c>
      <c r="C631" s="15">
        <f>Data!C632-Data!C631</f>
        <v>-2.0000000000042206E-4</v>
      </c>
      <c r="D631" s="15">
        <f>Data!D632-Data!D631</f>
        <v>0.23000000000000398</v>
      </c>
      <c r="E631" s="15">
        <f>Data!E632-Data!E631</f>
        <v>-0.39000000000000057</v>
      </c>
      <c r="F631" s="15">
        <f>Data!F632-Data!F631</f>
        <v>3.5000000000000142E-2</v>
      </c>
      <c r="G631" s="15">
        <f>Data!G632-Data!G631</f>
        <v>0</v>
      </c>
      <c r="H631" s="15">
        <f>Data!H632-Data!H631</f>
        <v>9.2147458431124374E-4</v>
      </c>
      <c r="I631" s="15">
        <f>Data!I632-Data!I631</f>
        <v>-1.0999999999999899E-3</v>
      </c>
      <c r="J631" s="15">
        <f>Data!J632-Data!J631</f>
        <v>9.9999999999766942E-5</v>
      </c>
    </row>
    <row r="632" spans="1:10" x14ac:dyDescent="0.25">
      <c r="A632" s="11">
        <v>41838</v>
      </c>
      <c r="B632" s="15">
        <f>Data!B633-Data!B632</f>
        <v>-6.9000000000000838E-2</v>
      </c>
      <c r="C632" s="15">
        <f>Data!C633-Data!C632</f>
        <v>4.1999999999999815E-3</v>
      </c>
      <c r="D632" s="15">
        <f>Data!D633-Data!D632</f>
        <v>-2.0000000000003126E-2</v>
      </c>
      <c r="E632" s="15">
        <f>Data!E633-Data!E632</f>
        <v>7.000000000000739E-2</v>
      </c>
      <c r="F632" s="15">
        <f>Data!F633-Data!F632</f>
        <v>-9.0000000000003411E-3</v>
      </c>
      <c r="G632" s="15">
        <f>Data!G633-Data!G632</f>
        <v>8.203088791053359E-4</v>
      </c>
      <c r="H632" s="15">
        <f>Data!H633-Data!H632</f>
        <v>1.1988429069684781E-3</v>
      </c>
      <c r="I632" s="15">
        <f>Data!I633-Data!I632</f>
        <v>1.6000000000000458E-3</v>
      </c>
      <c r="J632" s="15">
        <f>Data!J633-Data!J632</f>
        <v>1.9099999999999895E-2</v>
      </c>
    </row>
    <row r="633" spans="1:10" x14ac:dyDescent="0.25">
      <c r="A633" s="11">
        <v>41841</v>
      </c>
      <c r="B633" s="15">
        <f>Data!B634-Data!B633</f>
        <v>-4.1999999999999815E-2</v>
      </c>
      <c r="C633" s="15">
        <f>Data!C634-Data!C633</f>
        <v>1.300000000000523E-3</v>
      </c>
      <c r="D633" s="15">
        <f>Data!D634-Data!D633</f>
        <v>-8.9999999999996305E-2</v>
      </c>
      <c r="E633" s="15">
        <f>Data!E634-Data!E633</f>
        <v>-3.0000000000001137E-2</v>
      </c>
      <c r="F633" s="15">
        <f>Data!F634-Data!F633</f>
        <v>7.5000000000002842E-3</v>
      </c>
      <c r="G633" s="15">
        <f>Data!G634-Data!G633</f>
        <v>-4.9240368830061332E-4</v>
      </c>
      <c r="H633" s="15">
        <f>Data!H634-Data!H633</f>
        <v>6.8653823438014072E-5</v>
      </c>
      <c r="I633" s="15">
        <f>Data!I634-Data!I633</f>
        <v>-9.000000000000119E-4</v>
      </c>
      <c r="J633" s="15">
        <f>Data!J634-Data!J633</f>
        <v>8.799999999999919E-3</v>
      </c>
    </row>
    <row r="634" spans="1:10" x14ac:dyDescent="0.25">
      <c r="A634" s="11">
        <v>41842</v>
      </c>
      <c r="B634" s="15">
        <f>Data!B635-Data!B634</f>
        <v>-4.6499999999999986E-2</v>
      </c>
      <c r="C634" s="15">
        <f>Data!C635-Data!C634</f>
        <v>-6.3000000000004164E-3</v>
      </c>
      <c r="D634" s="15">
        <f>Data!D635-Data!D634</f>
        <v>-8.00000000000054E-2</v>
      </c>
      <c r="E634" s="15">
        <f>Data!E635-Data!E634</f>
        <v>0.20000000000000284</v>
      </c>
      <c r="F634" s="15">
        <f>Data!F635-Data!F634</f>
        <v>-3.3000000000001251E-2</v>
      </c>
      <c r="G634" s="15">
        <f>Data!G635-Data!G634</f>
        <v>2.9642921369187336E-3</v>
      </c>
      <c r="H634" s="15">
        <f>Data!H635-Data!H634</f>
        <v>3.0914142954552304E-4</v>
      </c>
      <c r="I634" s="15">
        <f>Data!I635-Data!I634</f>
        <v>4.1999999999999815E-3</v>
      </c>
      <c r="J634" s="15">
        <f>Data!J635-Data!J634</f>
        <v>-3.9999999999995595E-3</v>
      </c>
    </row>
    <row r="635" spans="1:10" x14ac:dyDescent="0.25">
      <c r="A635" s="11">
        <v>41843</v>
      </c>
      <c r="B635" s="15">
        <f>Data!B636-Data!B635</f>
        <v>-6.4999999999999503E-2</v>
      </c>
      <c r="C635" s="15">
        <f>Data!C636-Data!C635</f>
        <v>-4.2999999999997485E-3</v>
      </c>
      <c r="D635" s="15">
        <f>Data!D636-Data!D635</f>
        <v>-0.15999999999999659</v>
      </c>
      <c r="E635" s="15">
        <f>Data!E636-Data!E635</f>
        <v>-4.0000000000006253E-2</v>
      </c>
      <c r="F635" s="15">
        <f>Data!F636-Data!F635</f>
        <v>-9.4999999999991758E-3</v>
      </c>
      <c r="G635" s="15">
        <f>Data!G636-Data!G635</f>
        <v>4.411769409605748E-4</v>
      </c>
      <c r="H635" s="15">
        <f>Data!H636-Data!H635</f>
        <v>7.5705414101590041E-4</v>
      </c>
      <c r="I635" s="15">
        <f>Data!I636-Data!I635</f>
        <v>1.9999999999997797E-4</v>
      </c>
      <c r="J635" s="15">
        <f>Data!J636-Data!J635</f>
        <v>-9.5000000000000639E-3</v>
      </c>
    </row>
    <row r="636" spans="1:10" x14ac:dyDescent="0.25">
      <c r="A636" s="11">
        <v>41844</v>
      </c>
      <c r="B636" s="15">
        <f>Data!B637-Data!B636</f>
        <v>2.2000000000000242E-2</v>
      </c>
      <c r="C636" s="15">
        <f>Data!C637-Data!C636</f>
        <v>-3.8000000000000256E-3</v>
      </c>
      <c r="D636" s="15">
        <f>Data!D637-Data!D636</f>
        <v>0.10999999999999943</v>
      </c>
      <c r="E636" s="15">
        <f>Data!E637-Data!E636</f>
        <v>0.31999999999999318</v>
      </c>
      <c r="F636" s="15">
        <f>Data!F637-Data!F636</f>
        <v>2.8999999999999915E-2</v>
      </c>
      <c r="G636" s="15">
        <f>Data!G637-Data!G636</f>
        <v>-3.3093184185140068E-4</v>
      </c>
      <c r="H636" s="15">
        <f>Data!H637-Data!H636</f>
        <v>1.9012174691493966E-3</v>
      </c>
      <c r="I636" s="15">
        <f>Data!I637-Data!I636</f>
        <v>0</v>
      </c>
      <c r="J636" s="15">
        <f>Data!J637-Data!J636</f>
        <v>-5.4999999999996163E-3</v>
      </c>
    </row>
    <row r="637" spans="1:10" x14ac:dyDescent="0.25">
      <c r="A637" s="11">
        <v>41845</v>
      </c>
      <c r="B637" s="15">
        <f>Data!B638-Data!B637</f>
        <v>-1.2500000000001066E-2</v>
      </c>
      <c r="C637" s="15">
        <f>Data!C638-Data!C637</f>
        <v>-3.0999999999998806E-3</v>
      </c>
      <c r="D637" s="15">
        <f>Data!D638-Data!D637</f>
        <v>-7.0000000000000284E-2</v>
      </c>
      <c r="E637" s="15">
        <f>Data!E638-Data!E637</f>
        <v>-9.9999999999909051E-3</v>
      </c>
      <c r="F637" s="15">
        <f>Data!F638-Data!F637</f>
        <v>-5.0000000000007816E-3</v>
      </c>
      <c r="G637" s="15">
        <f>Data!G638-Data!G637</f>
        <v>2.0454565909111544E-3</v>
      </c>
      <c r="H637" s="15">
        <f>Data!H638-Data!H637</f>
        <v>3.1228147669937201E-4</v>
      </c>
      <c r="I637" s="15">
        <f>Data!I638-Data!I637</f>
        <v>2.0999999999999908E-3</v>
      </c>
      <c r="J637" s="15">
        <f>Data!J638-Data!J637</f>
        <v>-1.1100000000000776E-2</v>
      </c>
    </row>
    <row r="638" spans="1:10" x14ac:dyDescent="0.25">
      <c r="A638" s="11">
        <v>41848</v>
      </c>
      <c r="B638" s="15">
        <f>Data!B639-Data!B638</f>
        <v>7.1500000000000341E-2</v>
      </c>
      <c r="C638" s="15">
        <f>Data!C639-Data!C638</f>
        <v>-4.2999999999997485E-3</v>
      </c>
      <c r="D638" s="15">
        <f>Data!D639-Data!D638</f>
        <v>9.0000000000003411E-2</v>
      </c>
      <c r="E638" s="15">
        <f>Data!E639-Data!E638</f>
        <v>9.9999999999909051E-3</v>
      </c>
      <c r="F638" s="15">
        <f>Data!F639-Data!F638</f>
        <v>3.7500000000001421E-2</v>
      </c>
      <c r="G638" s="15">
        <f>Data!G639-Data!G638</f>
        <v>-4.9858004403469103E-4</v>
      </c>
      <c r="H638" s="15">
        <f>Data!H639-Data!H638</f>
        <v>-6.5887288931287813E-4</v>
      </c>
      <c r="I638" s="15">
        <f>Data!I639-Data!I638</f>
        <v>-8.0000000000002292E-4</v>
      </c>
      <c r="J638" s="15">
        <f>Data!J639-Data!J638</f>
        <v>8.3000000000001961E-3</v>
      </c>
    </row>
    <row r="639" spans="1:10" x14ac:dyDescent="0.25">
      <c r="A639" s="11">
        <v>41849</v>
      </c>
      <c r="B639" s="15">
        <f>Data!B640-Data!B639</f>
        <v>1.9000000000000128E-2</v>
      </c>
      <c r="C639" s="15">
        <f>Data!C640-Data!C639</f>
        <v>-7.0000000000005613E-3</v>
      </c>
      <c r="D639" s="15">
        <f>Data!D640-Data!D639</f>
        <v>-1.0000000000005116E-2</v>
      </c>
      <c r="E639" s="15">
        <f>Data!E640-Data!E639</f>
        <v>0.30000000000001137</v>
      </c>
      <c r="F639" s="15">
        <f>Data!F640-Data!F639</f>
        <v>7.7999999999999403E-2</v>
      </c>
      <c r="G639" s="15">
        <f>Data!G640-Data!G639</f>
        <v>1.664536060509314E-3</v>
      </c>
      <c r="H639" s="15">
        <f>Data!H640-Data!H639</f>
        <v>1.8067440606565066E-3</v>
      </c>
      <c r="I639" s="15">
        <f>Data!I640-Data!I639</f>
        <v>3.1000000000001027E-3</v>
      </c>
      <c r="J639" s="15">
        <f>Data!J640-Data!J639</f>
        <v>2.1300000000000097E-2</v>
      </c>
    </row>
    <row r="640" spans="1:10" x14ac:dyDescent="0.25">
      <c r="A640" s="11">
        <v>41850</v>
      </c>
      <c r="B640" s="15">
        <f>Data!B641-Data!B640</f>
        <v>8.9500000000001023E-2</v>
      </c>
      <c r="C640" s="15">
        <f>Data!C641-Data!C640</f>
        <v>-8.799999999999919E-3</v>
      </c>
      <c r="D640" s="15">
        <f>Data!D641-Data!D640</f>
        <v>0.28000000000000114</v>
      </c>
      <c r="E640" s="15">
        <f>Data!E641-Data!E640</f>
        <v>0.78000000000000114</v>
      </c>
      <c r="F640" s="15">
        <f>Data!F641-Data!F640</f>
        <v>7.1999999999999176E-2</v>
      </c>
      <c r="G640" s="15">
        <f>Data!G641-Data!G640</f>
        <v>1.7837336644834778E-3</v>
      </c>
      <c r="H640" s="15">
        <f>Data!H641-Data!H640</f>
        <v>1.2573348154469866E-3</v>
      </c>
      <c r="I640" s="15">
        <f>Data!I641-Data!I640</f>
        <v>2.7999999999999137E-3</v>
      </c>
      <c r="J640" s="15">
        <f>Data!J641-Data!J640</f>
        <v>3.819999999999979E-2</v>
      </c>
    </row>
    <row r="641" spans="1:10" x14ac:dyDescent="0.25">
      <c r="A641" s="11">
        <v>41851</v>
      </c>
      <c r="B641" s="15">
        <f>Data!B642-Data!B641</f>
        <v>1.6499999999998849E-2</v>
      </c>
      <c r="C641" s="15">
        <f>Data!C642-Data!C641</f>
        <v>2.5000000000003908E-3</v>
      </c>
      <c r="D641" s="15">
        <f>Data!D642-Data!D641</f>
        <v>0.14999999999999858</v>
      </c>
      <c r="E641" s="15">
        <f>Data!E642-Data!E641</f>
        <v>-0.15000000000000568</v>
      </c>
      <c r="F641" s="15">
        <f>Data!F642-Data!F641</f>
        <v>9.950000000000081E-2</v>
      </c>
      <c r="G641" s="15">
        <f>Data!G642-Data!G641</f>
        <v>-6.6989922817561887E-4</v>
      </c>
      <c r="H641" s="15">
        <f>Data!H642-Data!H641</f>
        <v>4.9041111924252867E-4</v>
      </c>
      <c r="I641" s="15">
        <f>Data!I642-Data!I641</f>
        <v>-1.0000000000000009E-3</v>
      </c>
      <c r="J641" s="15">
        <f>Data!J642-Data!J641</f>
        <v>6.2000000000006494E-3</v>
      </c>
    </row>
    <row r="642" spans="1:10" x14ac:dyDescent="0.25">
      <c r="A642" s="11">
        <v>41852</v>
      </c>
      <c r="B642" s="15">
        <f>Data!B643-Data!B642</f>
        <v>-4.5000000000001705E-3</v>
      </c>
      <c r="C642" s="15">
        <f>Data!C643-Data!C642</f>
        <v>5.5999999999993832E-3</v>
      </c>
      <c r="D642" s="15">
        <f>Data!D643-Data!D642</f>
        <v>0.65000000000000568</v>
      </c>
      <c r="E642" s="15">
        <f>Data!E643-Data!E642</f>
        <v>-0.29999999999999716</v>
      </c>
      <c r="F642" s="15">
        <f>Data!F643-Data!F642</f>
        <v>-2.2999999999999687E-2</v>
      </c>
      <c r="G642" s="15">
        <f>Data!G643-Data!G642</f>
        <v>-2.5568618278537514E-3</v>
      </c>
      <c r="H642" s="15">
        <f>Data!H643-Data!H642</f>
        <v>2.0050961241675491E-3</v>
      </c>
      <c r="I642" s="15">
        <f>Data!I643-Data!I642</f>
        <v>-3.7999999999999146E-3</v>
      </c>
      <c r="J642" s="15">
        <f>Data!J643-Data!J642</f>
        <v>-2.8599999999999959E-2</v>
      </c>
    </row>
    <row r="643" spans="1:10" x14ac:dyDescent="0.25">
      <c r="A643" s="11">
        <v>41855</v>
      </c>
      <c r="B643" s="15">
        <f>Data!B644-Data!B643</f>
        <v>-3.4999999999989484E-3</v>
      </c>
      <c r="C643" s="15">
        <f>Data!C644-Data!C643</f>
        <v>-1.2999999999996348E-3</v>
      </c>
      <c r="D643" s="15">
        <f>Data!D644-Data!D643</f>
        <v>-0.26000000000000512</v>
      </c>
      <c r="E643" s="15">
        <f>Data!E644-Data!E643</f>
        <v>1.9999999999996021E-2</v>
      </c>
      <c r="F643" s="15">
        <f>Data!F644-Data!F643</f>
        <v>-1.6000000000000014E-2</v>
      </c>
      <c r="G643" s="15">
        <f>Data!G644-Data!G643</f>
        <v>1.2206590733386813E-3</v>
      </c>
      <c r="H643" s="15">
        <f>Data!H644-Data!H643</f>
        <v>-3.174964773412503E-4</v>
      </c>
      <c r="I643" s="15">
        <f>Data!I644-Data!I643</f>
        <v>2.0000000000000018E-3</v>
      </c>
      <c r="J643" s="15">
        <f>Data!J644-Data!J643</f>
        <v>2.5099999999999234E-2</v>
      </c>
    </row>
    <row r="644" spans="1:10" x14ac:dyDescent="0.25">
      <c r="A644" s="11">
        <v>41856</v>
      </c>
      <c r="B644" s="15">
        <f>Data!B645-Data!B644</f>
        <v>5.7499999999999218E-2</v>
      </c>
      <c r="C644" s="15">
        <f>Data!C645-Data!C644</f>
        <v>-7.5000000000002842E-3</v>
      </c>
      <c r="D644" s="15">
        <f>Data!D645-Data!D644</f>
        <v>0.10999999999999943</v>
      </c>
      <c r="E644" s="15">
        <f>Data!E645-Data!E644</f>
        <v>0.29999999999999716</v>
      </c>
      <c r="F644" s="15">
        <f>Data!F645-Data!F644</f>
        <v>8.3000000000000185E-2</v>
      </c>
      <c r="G644" s="15">
        <f>Data!G645-Data!G644</f>
        <v>2.6772040824416532E-3</v>
      </c>
      <c r="H644" s="15">
        <f>Data!H645-Data!H644</f>
        <v>-1.1612561292067003E-3</v>
      </c>
      <c r="I644" s="15">
        <f>Data!I645-Data!I644</f>
        <v>3.3999999999999586E-3</v>
      </c>
      <c r="J644" s="15">
        <f>Data!J645-Data!J644</f>
        <v>5.7000000000000384E-3</v>
      </c>
    </row>
    <row r="645" spans="1:10" x14ac:dyDescent="0.25">
      <c r="A645" s="11">
        <v>41857</v>
      </c>
      <c r="B645" s="15">
        <f>Data!B646-Data!B645</f>
        <v>-2.8000000000000469E-2</v>
      </c>
      <c r="C645" s="15">
        <f>Data!C646-Data!C645</f>
        <v>-8.0000000000000071E-3</v>
      </c>
      <c r="D645" s="15">
        <f>Data!D646-Data!D645</f>
        <v>0.20000000000000284</v>
      </c>
      <c r="E645" s="15">
        <f>Data!E646-Data!E645</f>
        <v>-0.42999999999999261</v>
      </c>
      <c r="F645" s="15">
        <f>Data!F646-Data!F645</f>
        <v>-2.6500000000000412E-2</v>
      </c>
      <c r="G645" s="15">
        <f>Data!G646-Data!G645</f>
        <v>6.1623638334684649E-4</v>
      </c>
      <c r="H645" s="15">
        <f>Data!H646-Data!H645</f>
        <v>1.4434584543541185E-3</v>
      </c>
      <c r="I645" s="15">
        <f>Data!I646-Data!I645</f>
        <v>-7.0000000000003393E-4</v>
      </c>
      <c r="J645" s="15">
        <f>Data!J646-Data!J645</f>
        <v>1.3500000000000512E-2</v>
      </c>
    </row>
    <row r="646" spans="1:10" x14ac:dyDescent="0.25">
      <c r="A646" s="11">
        <v>41858</v>
      </c>
      <c r="B646" s="15">
        <f>Data!B647-Data!B646</f>
        <v>1.0000000000001563E-2</v>
      </c>
      <c r="C646" s="15">
        <f>Data!C647-Data!C646</f>
        <v>-6.9999999999925677E-4</v>
      </c>
      <c r="D646" s="15">
        <f>Data!D647-Data!D646</f>
        <v>-4.9999999999997158E-2</v>
      </c>
      <c r="E646" s="15">
        <f>Data!E647-Data!E646</f>
        <v>-0.28000000000000114</v>
      </c>
      <c r="F646" s="15">
        <f>Data!F647-Data!F646</f>
        <v>1.2000000000000455E-2</v>
      </c>
      <c r="G646" s="15">
        <f>Data!G647-Data!G646</f>
        <v>-3.9226781849954762E-4</v>
      </c>
      <c r="H646" s="15">
        <f>Data!H647-Data!H646</f>
        <v>-5.6413666779142613E-4</v>
      </c>
      <c r="I646" s="15">
        <f>Data!I647-Data!I646</f>
        <v>-9.000000000000119E-4</v>
      </c>
      <c r="J646" s="15">
        <f>Data!J647-Data!J646</f>
        <v>-9.800000000000253E-3</v>
      </c>
    </row>
    <row r="647" spans="1:10" x14ac:dyDescent="0.25">
      <c r="A647" s="11">
        <v>41859</v>
      </c>
      <c r="B647" s="15">
        <f>Data!B648-Data!B647</f>
        <v>-6.8500000000000227E-2</v>
      </c>
      <c r="C647" s="15">
        <f>Data!C648-Data!C647</f>
        <v>-6.0999999999999943E-3</v>
      </c>
      <c r="D647" s="15">
        <f>Data!D648-Data!D647</f>
        <v>-2.0000000000003126E-2</v>
      </c>
      <c r="E647" s="15">
        <f>Data!E648-Data!E647</f>
        <v>-0.15000000000000568</v>
      </c>
      <c r="F647" s="15">
        <f>Data!F648-Data!F647</f>
        <v>-3.2500000000000639E-2</v>
      </c>
      <c r="G647" s="15">
        <f>Data!G648-Data!G647</f>
        <v>-2.7900050679884325E-3</v>
      </c>
      <c r="H647" s="15">
        <f>Data!H648-Data!H647</f>
        <v>2.5115627218466052E-3</v>
      </c>
      <c r="I647" s="15">
        <f>Data!I648-Data!I647</f>
        <v>-3.5999999999999366E-3</v>
      </c>
      <c r="J647" s="15">
        <f>Data!J648-Data!J647</f>
        <v>-1.2399999999999523E-2</v>
      </c>
    </row>
    <row r="648" spans="1:10" x14ac:dyDescent="0.25">
      <c r="A648" s="11">
        <v>41862</v>
      </c>
      <c r="B648" s="15">
        <f>Data!B649-Data!B648</f>
        <v>-3.6000000000001364E-2</v>
      </c>
      <c r="C648" s="15">
        <f>Data!C649-Data!C648</f>
        <v>-2.9000000000003467E-3</v>
      </c>
      <c r="D648" s="15">
        <f>Data!D649-Data!D648</f>
        <v>-9.9999999999980105E-3</v>
      </c>
      <c r="E648" s="15">
        <f>Data!E649-Data!E648</f>
        <v>0.23000000000000398</v>
      </c>
      <c r="F648" s="15">
        <f>Data!F649-Data!F648</f>
        <v>-4.1999999999999815E-2</v>
      </c>
      <c r="G648" s="15">
        <f>Data!G649-Data!G648</f>
        <v>1.5040138788172674E-3</v>
      </c>
      <c r="H648" s="15">
        <f>Data!H649-Data!H648</f>
        <v>-3.195429416823492E-4</v>
      </c>
      <c r="I648" s="15">
        <f>Data!I649-Data!I648</f>
        <v>1.2999999999999678E-3</v>
      </c>
      <c r="J648" s="15">
        <f>Data!J649-Data!J648</f>
        <v>-2.0800000000000374E-2</v>
      </c>
    </row>
    <row r="649" spans="1:10" x14ac:dyDescent="0.25">
      <c r="A649" s="11">
        <v>41863</v>
      </c>
      <c r="B649" s="15">
        <f>Data!B650-Data!B649</f>
        <v>2.500000000001279E-3</v>
      </c>
      <c r="C649" s="15">
        <f>Data!C650-Data!C649</f>
        <v>4.6999999999997044E-3</v>
      </c>
      <c r="D649" s="15">
        <f>Data!D650-Data!D649</f>
        <v>-7.9999999999998295E-2</v>
      </c>
      <c r="E649" s="15">
        <f>Data!E650-Data!E649</f>
        <v>7.9999999999998295E-2</v>
      </c>
      <c r="F649" s="15">
        <f>Data!F650-Data!F649</f>
        <v>-2.2000000000000242E-2</v>
      </c>
      <c r="G649" s="15">
        <f>Data!G650-Data!G649</f>
        <v>1.5661405338731615E-3</v>
      </c>
      <c r="H649" s="15">
        <f>Data!H650-Data!H649</f>
        <v>-6.734667383037074E-4</v>
      </c>
      <c r="I649" s="15">
        <f>Data!I650-Data!I649</f>
        <v>1.9000000000000128E-3</v>
      </c>
      <c r="J649" s="15">
        <f>Data!J650-Data!J649</f>
        <v>1.0799999999999699E-2</v>
      </c>
    </row>
    <row r="650" spans="1:10" x14ac:dyDescent="0.25">
      <c r="A650" s="11">
        <v>41864</v>
      </c>
      <c r="B650" s="15">
        <f>Data!B651-Data!B650</f>
        <v>-5.3499999999999659E-2</v>
      </c>
      <c r="C650" s="15">
        <f>Data!C651-Data!C650</f>
        <v>-4.3999999999995154E-3</v>
      </c>
      <c r="D650" s="15">
        <f>Data!D651-Data!D650</f>
        <v>0.12999999999999545</v>
      </c>
      <c r="E650" s="15">
        <f>Data!E651-Data!E650</f>
        <v>0.26000000000000512</v>
      </c>
      <c r="F650" s="15">
        <f>Data!F651-Data!F650</f>
        <v>-6.4000000000000057E-2</v>
      </c>
      <c r="G650" s="15">
        <f>Data!G651-Data!G650</f>
        <v>-5.6008910659222089E-4</v>
      </c>
      <c r="H650" s="15">
        <f>Data!H651-Data!H650</f>
        <v>3.9202691944790757E-3</v>
      </c>
      <c r="I650" s="15">
        <f>Data!I651-Data!I650</f>
        <v>-2.9999999999996696E-4</v>
      </c>
      <c r="J650" s="15">
        <f>Data!J651-Data!J650</f>
        <v>-7.9999999999991189E-4</v>
      </c>
    </row>
    <row r="651" spans="1:10" x14ac:dyDescent="0.25">
      <c r="A651" s="11">
        <v>41865</v>
      </c>
      <c r="B651" s="15">
        <f>Data!B652-Data!B651</f>
        <v>-4.2000000000001592E-2</v>
      </c>
      <c r="C651" s="15">
        <f>Data!C652-Data!C651</f>
        <v>4.3999999999995154E-3</v>
      </c>
      <c r="D651" s="15">
        <f>Data!D652-Data!D651</f>
        <v>-0.44999999999999574</v>
      </c>
      <c r="E651" s="15">
        <f>Data!E652-Data!E651</f>
        <v>-4.0000000000006253E-2</v>
      </c>
      <c r="F651" s="15">
        <f>Data!F652-Data!F651</f>
        <v>-3.5000000000000142E-2</v>
      </c>
      <c r="G651" s="15">
        <f>Data!G652-Data!G651</f>
        <v>-5.0336417292740077E-4</v>
      </c>
      <c r="H651" s="15">
        <f>Data!H652-Data!H651</f>
        <v>7.1755823085495329E-5</v>
      </c>
      <c r="I651" s="15">
        <f>Data!I652-Data!I651</f>
        <v>-2.3000000000000798E-3</v>
      </c>
      <c r="J651" s="15">
        <f>Data!J652-Data!J651</f>
        <v>-2.5199999999999889E-2</v>
      </c>
    </row>
    <row r="652" spans="1:10" x14ac:dyDescent="0.25">
      <c r="A652" s="11">
        <v>41866</v>
      </c>
      <c r="B652" s="15">
        <f>Data!B653-Data!B652</f>
        <v>6.0000000000000497E-2</v>
      </c>
      <c r="C652" s="15">
        <f>Data!C653-Data!C652</f>
        <v>-1.049999999999951E-2</v>
      </c>
      <c r="D652" s="15">
        <f>Data!D653-Data!D652</f>
        <v>0</v>
      </c>
      <c r="E652" s="15">
        <f>Data!E653-Data!E652</f>
        <v>-0.25</v>
      </c>
      <c r="F652" s="15">
        <f>Data!F653-Data!F652</f>
        <v>3.0499999999999972E-2</v>
      </c>
      <c r="G652" s="15">
        <f>Data!G653-Data!G652</f>
        <v>-8.9319911051666256E-4</v>
      </c>
      <c r="H652" s="15">
        <f>Data!H653-Data!H652</f>
        <v>2.8719530678067429E-4</v>
      </c>
      <c r="I652" s="15">
        <f>Data!I653-Data!I652</f>
        <v>-3.0000000000000027E-3</v>
      </c>
      <c r="J652" s="15">
        <f>Data!J653-Data!J652</f>
        <v>-1.9199999999999662E-2</v>
      </c>
    </row>
    <row r="653" spans="1:10" x14ac:dyDescent="0.25">
      <c r="A653" s="11">
        <v>41869</v>
      </c>
      <c r="B653" s="15">
        <f>Data!B654-Data!B653</f>
        <v>1.3500000000000512E-2</v>
      </c>
      <c r="C653" s="15">
        <f>Data!C654-Data!C653</f>
        <v>-4.5000000000001705E-3</v>
      </c>
      <c r="D653" s="15">
        <f>Data!D654-Data!D653</f>
        <v>0</v>
      </c>
      <c r="E653" s="15">
        <f>Data!E654-Data!E653</f>
        <v>0.35000000000000853</v>
      </c>
      <c r="F653" s="15">
        <f>Data!F654-Data!F653</f>
        <v>-5.1999999999999602E-2</v>
      </c>
      <c r="G653" s="15">
        <f>Data!G654-Data!G653</f>
        <v>1.9006057431744106E-3</v>
      </c>
      <c r="H653" s="15">
        <f>Data!H654-Data!H653</f>
        <v>-1.2186820226336437E-3</v>
      </c>
      <c r="I653" s="15">
        <f>Data!I654-Data!I653</f>
        <v>4.0000000000000036E-3</v>
      </c>
      <c r="J653" s="15">
        <f>Data!J654-Data!J653</f>
        <v>2.179999999999982E-2</v>
      </c>
    </row>
    <row r="654" spans="1:10" x14ac:dyDescent="0.25">
      <c r="A654" s="11">
        <v>41870</v>
      </c>
      <c r="B654" s="15">
        <f>Data!B655-Data!B654</f>
        <v>2.7499999999999858E-2</v>
      </c>
      <c r="C654" s="15">
        <f>Data!C655-Data!C654</f>
        <v>0</v>
      </c>
      <c r="D654" s="15">
        <f>Data!D655-Data!D654</f>
        <v>-0.10000000000000142</v>
      </c>
      <c r="E654" s="15">
        <f>Data!E655-Data!E654</f>
        <v>0.31999999999999318</v>
      </c>
      <c r="F654" s="15">
        <f>Data!F655-Data!F654</f>
        <v>7.5000000000002842E-3</v>
      </c>
      <c r="G654" s="15">
        <f>Data!G655-Data!G654</f>
        <v>2.1356886157005706E-3</v>
      </c>
      <c r="H654" s="15">
        <f>Data!H655-Data!H654</f>
        <v>3.5985928062690631E-3</v>
      </c>
      <c r="I654" s="15">
        <f>Data!I655-Data!I654</f>
        <v>2.3000000000000798E-3</v>
      </c>
      <c r="J654" s="15">
        <f>Data!J655-Data!J654</f>
        <v>1.4299999999999535E-2</v>
      </c>
    </row>
    <row r="655" spans="1:10" x14ac:dyDescent="0.25">
      <c r="A655" s="11">
        <v>41871</v>
      </c>
      <c r="B655" s="15">
        <f>Data!B656-Data!B655</f>
        <v>6.0999999999999943E-2</v>
      </c>
      <c r="C655" s="15">
        <f>Data!C656-Data!C655</f>
        <v>-3.0000000000001137E-3</v>
      </c>
      <c r="D655" s="15">
        <f>Data!D656-Data!D655</f>
        <v>-9.0000000000003411E-2</v>
      </c>
      <c r="E655" s="15">
        <f>Data!E656-Data!E655</f>
        <v>0.5</v>
      </c>
      <c r="F655" s="15">
        <f>Data!F656-Data!F655</f>
        <v>2.549999999999919E-2</v>
      </c>
      <c r="G655" s="15">
        <f>Data!G656-Data!G655</f>
        <v>2.0345548800834168E-3</v>
      </c>
      <c r="H655" s="15">
        <f>Data!H656-Data!H655</f>
        <v>-4.7026401272809437E-4</v>
      </c>
      <c r="I655" s="15">
        <f>Data!I656-Data!I655</f>
        <v>2.6999999999999247E-3</v>
      </c>
      <c r="J655" s="15">
        <f>Data!J656-Data!J655</f>
        <v>3.110000000000035E-2</v>
      </c>
    </row>
    <row r="656" spans="1:10" x14ac:dyDescent="0.25">
      <c r="A656" s="11">
        <v>41872</v>
      </c>
      <c r="B656" s="15">
        <f>Data!B657-Data!B656</f>
        <v>-7.9999999999991189E-3</v>
      </c>
      <c r="C656" s="15">
        <f>Data!C657-Data!C656</f>
        <v>1.1499999999999844E-2</v>
      </c>
      <c r="D656" s="15">
        <f>Data!D657-Data!D656</f>
        <v>-1.9999999999996021E-2</v>
      </c>
      <c r="E656" s="15">
        <f>Data!E657-Data!E656</f>
        <v>0.42000000000000171</v>
      </c>
      <c r="F656" s="15">
        <f>Data!F657-Data!F656</f>
        <v>1.1000000000001009E-2</v>
      </c>
      <c r="G656" s="15">
        <f>Data!G657-Data!G656</f>
        <v>0</v>
      </c>
      <c r="H656" s="15">
        <f>Data!H657-Data!H656</f>
        <v>1.5946371656277991E-3</v>
      </c>
      <c r="I656" s="15">
        <f>Data!I657-Data!I656</f>
        <v>-3.9999999999995595E-4</v>
      </c>
      <c r="J656" s="15">
        <f>Data!J657-Data!J656</f>
        <v>-1.1499999999999844E-2</v>
      </c>
    </row>
    <row r="657" spans="1:10" x14ac:dyDescent="0.25">
      <c r="A657" s="11">
        <v>41873</v>
      </c>
      <c r="B657" s="15">
        <f>Data!B658-Data!B657</f>
        <v>4.4999999999983942E-3</v>
      </c>
      <c r="C657" s="15">
        <f>Data!C658-Data!C657</f>
        <v>0</v>
      </c>
      <c r="D657" s="15">
        <f>Data!D658-Data!D657</f>
        <v>-9.0000000000003411E-2</v>
      </c>
      <c r="E657" s="15">
        <f>Data!E658-Data!E657</f>
        <v>0.18999999999999773</v>
      </c>
      <c r="F657" s="15">
        <f>Data!F658-Data!F657</f>
        <v>4.3999999999998707E-2</v>
      </c>
      <c r="G657" s="15">
        <f>Data!G658-Data!G657</f>
        <v>2.6728797586045294E-3</v>
      </c>
      <c r="H657" s="15">
        <f>Data!H658-Data!H657</f>
        <v>5.4556150328322062E-4</v>
      </c>
      <c r="I657" s="15">
        <f>Data!I658-Data!I657</f>
        <v>3.0000000000000027E-3</v>
      </c>
      <c r="J657" s="15">
        <f>Data!J658-Data!J657</f>
        <v>2.7999999999999581E-2</v>
      </c>
    </row>
    <row r="658" spans="1:10" x14ac:dyDescent="0.25">
      <c r="A658" s="11">
        <v>41876</v>
      </c>
      <c r="B658" s="15">
        <f>Data!B659-Data!B658</f>
        <v>3.5000000000007248E-3</v>
      </c>
      <c r="C658" s="15">
        <f>Data!C659-Data!C658</f>
        <v>3.0000000000001137E-3</v>
      </c>
      <c r="D658" s="15">
        <f>Data!D659-Data!D658</f>
        <v>9.0000000000003411E-2</v>
      </c>
      <c r="E658" s="15">
        <f>Data!E659-Data!E658</f>
        <v>-1.0000000000005116E-2</v>
      </c>
      <c r="F658" s="15">
        <f>Data!F659-Data!F658</f>
        <v>-6.9999999999996732E-3</v>
      </c>
      <c r="G658" s="15">
        <f>Data!G659-Data!G658</f>
        <v>1.7733760220409733E-3</v>
      </c>
      <c r="H658" s="15">
        <f>Data!H659-Data!H658</f>
        <v>-4.0017492737465243E-4</v>
      </c>
      <c r="I658" s="15">
        <f>Data!I659-Data!I658</f>
        <v>1.9999999999997797E-4</v>
      </c>
      <c r="J658" s="15">
        <f>Data!J659-Data!J658</f>
        <v>5.5000000000005045E-3</v>
      </c>
    </row>
    <row r="659" spans="1:10" x14ac:dyDescent="0.25">
      <c r="A659" s="11">
        <v>41877</v>
      </c>
      <c r="B659" s="15">
        <f>Data!B660-Data!B659</f>
        <v>-1.699999999999946E-2</v>
      </c>
      <c r="C659" s="15">
        <f>Data!C660-Data!C659</f>
        <v>-1.8000000000002458E-3</v>
      </c>
      <c r="D659" s="15">
        <f>Data!D660-Data!D659</f>
        <v>-0.13000000000000256</v>
      </c>
      <c r="E659" s="15">
        <f>Data!E660-Data!E659</f>
        <v>0.1600000000000108</v>
      </c>
      <c r="F659" s="15">
        <f>Data!F660-Data!F659</f>
        <v>-2.549999999999919E-2</v>
      </c>
      <c r="G659" s="15">
        <f>Data!G660-Data!G659</f>
        <v>9.7603582864469463E-4</v>
      </c>
      <c r="H659" s="15">
        <f>Data!H660-Data!H659</f>
        <v>5.4582481315967879E-4</v>
      </c>
      <c r="I659" s="15">
        <f>Data!I660-Data!I659</f>
        <v>2.2999999999999687E-3</v>
      </c>
      <c r="J659" s="15">
        <f>Data!J660-Data!J659</f>
        <v>1.8299999999999983E-2</v>
      </c>
    </row>
    <row r="660" spans="1:10" x14ac:dyDescent="0.25">
      <c r="A660" s="11">
        <v>41878</v>
      </c>
      <c r="B660" s="15">
        <f>Data!B661-Data!B660</f>
        <v>-6.5500000000000114E-2</v>
      </c>
      <c r="C660" s="15">
        <f>Data!C661-Data!C660</f>
        <v>-9.1999999999998749E-3</v>
      </c>
      <c r="D660" s="15">
        <f>Data!D661-Data!D660</f>
        <v>2.0000000000003126E-2</v>
      </c>
      <c r="E660" s="15">
        <f>Data!E661-Data!E660</f>
        <v>-0.14000000000000057</v>
      </c>
      <c r="F660" s="15">
        <f>Data!F661-Data!F660</f>
        <v>-1.9999999999999574E-2</v>
      </c>
      <c r="G660" s="15">
        <f>Data!G661-Data!G660</f>
        <v>-1.7242440810483206E-4</v>
      </c>
      <c r="H660" s="15">
        <f>Data!H661-Data!H660</f>
        <v>-1.0924400562672965E-4</v>
      </c>
      <c r="I660" s="15">
        <f>Data!I661-Data!I660</f>
        <v>-1.9000000000000128E-3</v>
      </c>
      <c r="J660" s="15">
        <f>Data!J661-Data!J660</f>
        <v>4.5999999999999375E-3</v>
      </c>
    </row>
    <row r="661" spans="1:10" x14ac:dyDescent="0.25">
      <c r="A661" s="11">
        <v>41879</v>
      </c>
      <c r="B661" s="15">
        <f>Data!B662-Data!B661</f>
        <v>2.5999999999999801E-2</v>
      </c>
      <c r="C661" s="15">
        <f>Data!C662-Data!C661</f>
        <v>-7.0000000000014495E-4</v>
      </c>
      <c r="D661" s="15">
        <f>Data!D662-Data!D661</f>
        <v>5.9999999999995168E-2</v>
      </c>
      <c r="E661" s="15">
        <f>Data!E662-Data!E661</f>
        <v>-0.20000000000000284</v>
      </c>
      <c r="F661" s="15">
        <f>Data!F662-Data!F661</f>
        <v>3.2499999999998863E-2</v>
      </c>
      <c r="G661" s="15">
        <f>Data!G662-Data!G661</f>
        <v>8.0531889661905609E-4</v>
      </c>
      <c r="H661" s="15">
        <f>Data!H662-Data!H661</f>
        <v>-2.1836940385222547E-4</v>
      </c>
      <c r="I661" s="15">
        <f>Data!I662-Data!I661</f>
        <v>2.00000000000089E-4</v>
      </c>
      <c r="J661" s="15">
        <f>Data!J662-Data!J661</f>
        <v>2.2599999999999731E-2</v>
      </c>
    </row>
    <row r="662" spans="1:10" x14ac:dyDescent="0.25">
      <c r="A662" s="11">
        <v>41880</v>
      </c>
      <c r="B662" s="15">
        <f>Data!B663-Data!B662</f>
        <v>2.0000000000006679E-3</v>
      </c>
      <c r="C662" s="15">
        <f>Data!C663-Data!C662</f>
        <v>7.0000000000014495E-4</v>
      </c>
      <c r="D662" s="15">
        <f>Data!D663-Data!D662</f>
        <v>1</v>
      </c>
      <c r="E662" s="15">
        <f>Data!E663-Data!E662</f>
        <v>0.21999999999999886</v>
      </c>
      <c r="F662" s="15">
        <f>Data!F663-Data!F662</f>
        <v>-4.8499999999998877E-2</v>
      </c>
      <c r="G662" s="15">
        <f>Data!G663-Data!G662</f>
        <v>1.6157820356200725E-3</v>
      </c>
      <c r="H662" s="15">
        <f>Data!H663-Data!H662</f>
        <v>-2.1821140368072367E-4</v>
      </c>
      <c r="I662" s="15">
        <f>Data!I663-Data!I662</f>
        <v>2.3999999999999577E-3</v>
      </c>
      <c r="J662" s="15">
        <f>Data!J663-Data!J662</f>
        <v>6.4999999999999503E-3</v>
      </c>
    </row>
    <row r="663" spans="1:10" x14ac:dyDescent="0.25">
      <c r="A663" s="11">
        <v>41884</v>
      </c>
      <c r="B663" s="15">
        <f>Data!B664-Data!B663</f>
        <v>9.4500000000000028E-2</v>
      </c>
      <c r="C663" s="15">
        <f>Data!C664-Data!C663</f>
        <v>4.9999999999998934E-3</v>
      </c>
      <c r="D663" s="15">
        <f>Data!D664-Data!D663</f>
        <v>-0.82000000000000028</v>
      </c>
      <c r="E663" s="15">
        <f>Data!E664-Data!E663</f>
        <v>1.0999999999999943</v>
      </c>
      <c r="F663" s="15">
        <f>Data!F664-Data!F663</f>
        <v>6.1999999999999389E-2</v>
      </c>
      <c r="G663" s="15">
        <f>Data!G664-Data!G663</f>
        <v>1.5065424503101221E-3</v>
      </c>
      <c r="H663" s="15">
        <f>Data!H664-Data!H663</f>
        <v>3.0326761353637322E-3</v>
      </c>
      <c r="I663" s="15">
        <f>Data!I664-Data!I663</f>
        <v>2.1999999999999797E-3</v>
      </c>
      <c r="J663" s="15">
        <f>Data!J664-Data!J663</f>
        <v>3.7399999999999878E-2</v>
      </c>
    </row>
    <row r="664" spans="1:10" x14ac:dyDescent="0.25">
      <c r="A664" s="11">
        <v>41885</v>
      </c>
      <c r="B664" s="15">
        <f>Data!B665-Data!B664</f>
        <v>-6.1500000000000554E-2</v>
      </c>
      <c r="C664" s="15">
        <f>Data!C665-Data!C664</f>
        <v>-7.2000000000000952E-3</v>
      </c>
      <c r="D664" s="15">
        <f>Data!D665-Data!D664</f>
        <v>-0.28000000000000114</v>
      </c>
      <c r="E664" s="15">
        <f>Data!E665-Data!E664</f>
        <v>-0.21999999999999886</v>
      </c>
      <c r="F664" s="15">
        <f>Data!F665-Data!F664</f>
        <v>-3.9500000000000313E-2</v>
      </c>
      <c r="G664" s="15">
        <f>Data!G665-Data!G664</f>
        <v>-6.960683461156858E-4</v>
      </c>
      <c r="H664" s="15">
        <f>Data!H665-Data!H664</f>
        <v>1.8786301627067292E-3</v>
      </c>
      <c r="I664" s="15">
        <f>Data!I665-Data!I664</f>
        <v>-1.0000000000000009E-3</v>
      </c>
      <c r="J664" s="15">
        <f>Data!J665-Data!J664</f>
        <v>5.8000000000006935E-3</v>
      </c>
    </row>
    <row r="665" spans="1:10" x14ac:dyDescent="0.25">
      <c r="A665" s="11">
        <v>41886</v>
      </c>
      <c r="B665" s="15">
        <f>Data!B666-Data!B665</f>
        <v>2.5000000000000355E-2</v>
      </c>
      <c r="C665" s="15">
        <f>Data!C666-Data!C665</f>
        <v>-2.4999999999995026E-3</v>
      </c>
      <c r="D665" s="15">
        <f>Data!D666-Data!D665</f>
        <v>-2.9999999999994031E-2</v>
      </c>
      <c r="E665" s="15">
        <f>Data!E666-Data!E665</f>
        <v>0.34000000000000341</v>
      </c>
      <c r="F665" s="15">
        <f>Data!F666-Data!F665</f>
        <v>1.9999999999999574E-2</v>
      </c>
      <c r="G665" s="15">
        <f>Data!G666-Data!G665</f>
        <v>1.2367787177191447E-2</v>
      </c>
      <c r="H665" s="15">
        <f>Data!H666-Data!H665</f>
        <v>3.7924221597637198E-3</v>
      </c>
      <c r="I665" s="15">
        <f>Data!I666-Data!I665</f>
        <v>1.4100000000000001E-2</v>
      </c>
      <c r="J665" s="15">
        <f>Data!J666-Data!J665</f>
        <v>5.2200000000000024E-2</v>
      </c>
    </row>
    <row r="666" spans="1:10" x14ac:dyDescent="0.25">
      <c r="A666" s="11">
        <v>41887</v>
      </c>
      <c r="B666" s="15">
        <f>Data!B667-Data!B666</f>
        <v>-1.4000000000001123E-2</v>
      </c>
      <c r="C666" s="15">
        <f>Data!C667-Data!C666</f>
        <v>1.6999999999995907E-3</v>
      </c>
      <c r="D666" s="15">
        <f>Data!D667-Data!D666</f>
        <v>-0.12000000000000455</v>
      </c>
      <c r="E666" s="15">
        <f>Data!E667-Data!E666</f>
        <v>-0.28000000000000114</v>
      </c>
      <c r="F666" s="15">
        <f>Data!F667-Data!F666</f>
        <v>-4.3499999999999872E-2</v>
      </c>
      <c r="G666" s="15">
        <f>Data!G667-Data!G666</f>
        <v>-1.7913735760551885E-3</v>
      </c>
      <c r="H666" s="15">
        <f>Data!H667-Data!H666</f>
        <v>1.3874051986026981E-3</v>
      </c>
      <c r="I666" s="15">
        <f>Data!I667-Data!I666</f>
        <v>-2.0999999999999908E-3</v>
      </c>
      <c r="J666" s="15">
        <f>Data!J667-Data!J666</f>
        <v>1.6199999999999548E-2</v>
      </c>
    </row>
    <row r="667" spans="1:10" x14ac:dyDescent="0.25">
      <c r="A667" s="11">
        <v>41890</v>
      </c>
      <c r="B667" s="15">
        <f>Data!B668-Data!B667</f>
        <v>8.6500000000000909E-2</v>
      </c>
      <c r="C667" s="15">
        <f>Data!C668-Data!C667</f>
        <v>0</v>
      </c>
      <c r="D667" s="15">
        <f>Data!D668-Data!D667</f>
        <v>3.0000000000001137E-2</v>
      </c>
      <c r="E667" s="15">
        <f>Data!E668-Data!E667</f>
        <v>0.71000000000000796</v>
      </c>
      <c r="F667" s="15">
        <f>Data!F668-Data!F667</f>
        <v>7.5000000000002842E-3</v>
      </c>
      <c r="G667" s="15">
        <f>Data!G668-Data!G667</f>
        <v>4.7688795889389013E-4</v>
      </c>
      <c r="H667" s="15">
        <f>Data!H668-Data!H667</f>
        <v>6.494690503158207E-3</v>
      </c>
      <c r="I667" s="15">
        <f>Data!I668-Data!I667</f>
        <v>1.0999999999999899E-3</v>
      </c>
      <c r="J667" s="15">
        <f>Data!J668-Data!J667</f>
        <v>7.9999999999991189E-4</v>
      </c>
    </row>
    <row r="668" spans="1:10" x14ac:dyDescent="0.25">
      <c r="A668" s="11">
        <v>41891</v>
      </c>
      <c r="B668" s="15">
        <f>Data!B669-Data!B668</f>
        <v>0.14649999999999963</v>
      </c>
      <c r="C668" s="15">
        <f>Data!C669-Data!C668</f>
        <v>-3.8000000000000256E-3</v>
      </c>
      <c r="D668" s="15">
        <f>Data!D669-Data!D668</f>
        <v>0.31000000000000227</v>
      </c>
      <c r="E668" s="15">
        <f>Data!E669-Data!E668</f>
        <v>0.66999999999998749</v>
      </c>
      <c r="F668" s="15">
        <f>Data!F669-Data!F668</f>
        <v>0.12850000000000072</v>
      </c>
      <c r="G668" s="15">
        <f>Data!G669-Data!G668</f>
        <v>2.3332932006903118E-3</v>
      </c>
      <c r="H668" s="15">
        <f>Data!H669-Data!H668</f>
        <v>2.0410017378243994E-3</v>
      </c>
      <c r="I668" s="15">
        <f>Data!I669-Data!I668</f>
        <v>3.0999999999999917E-3</v>
      </c>
      <c r="J668" s="15">
        <f>Data!J669-Data!J668</f>
        <v>2.5900000000000034E-2</v>
      </c>
    </row>
    <row r="669" spans="1:10" x14ac:dyDescent="0.25">
      <c r="A669" s="11">
        <v>41892</v>
      </c>
      <c r="B669" s="15">
        <f>Data!B670-Data!B669</f>
        <v>2.0000000000006679E-3</v>
      </c>
      <c r="C669" s="15">
        <f>Data!C670-Data!C669</f>
        <v>-7.799999999999585E-3</v>
      </c>
      <c r="D669" s="15">
        <f>Data!D670-Data!D669</f>
        <v>0.35000000000000142</v>
      </c>
      <c r="E669" s="15">
        <f>Data!E670-Data!E669</f>
        <v>0.44000000000001194</v>
      </c>
      <c r="F669" s="15">
        <f>Data!F670-Data!F669</f>
        <v>4.9999999999990052E-3</v>
      </c>
      <c r="G669" s="15">
        <f>Data!G670-Data!G669</f>
        <v>6.0013429085015169E-5</v>
      </c>
      <c r="H669" s="15">
        <f>Data!H670-Data!H669</f>
        <v>-1.772204036840308E-3</v>
      </c>
      <c r="I669" s="15">
        <f>Data!I670-Data!I669</f>
        <v>3.4000000000000696E-3</v>
      </c>
      <c r="J669" s="15">
        <f>Data!J670-Data!J669</f>
        <v>-1.4899999999999913E-2</v>
      </c>
    </row>
    <row r="670" spans="1:10" x14ac:dyDescent="0.25">
      <c r="A670" s="11">
        <v>41893</v>
      </c>
      <c r="B670" s="15">
        <f>Data!B671-Data!B670</f>
        <v>2.7999999999998693E-2</v>
      </c>
      <c r="C670" s="15">
        <f>Data!C671-Data!C670</f>
        <v>1.1000000000001009E-3</v>
      </c>
      <c r="D670" s="15">
        <f>Data!D671-Data!D670</f>
        <v>-2.0000000000003126E-2</v>
      </c>
      <c r="E670" s="15">
        <f>Data!E671-Data!E670</f>
        <v>0.10999999999999943</v>
      </c>
      <c r="F670" s="15">
        <f>Data!F671-Data!F670</f>
        <v>3.0000000000001137E-3</v>
      </c>
      <c r="G670" s="15">
        <f>Data!G671-Data!G670</f>
        <v>-1.6768687360569912E-3</v>
      </c>
      <c r="H670" s="15">
        <f>Data!H671-Data!H670</f>
        <v>-3.4762790749202077E-3</v>
      </c>
      <c r="I670" s="15">
        <f>Data!I671-Data!I670</f>
        <v>-3.3000000000000806E-3</v>
      </c>
      <c r="J670" s="15">
        <f>Data!J671-Data!J670</f>
        <v>1.9199999999999662E-2</v>
      </c>
    </row>
    <row r="671" spans="1:10" x14ac:dyDescent="0.25">
      <c r="A671" s="11">
        <v>41894</v>
      </c>
      <c r="B671" s="15">
        <f>Data!B672-Data!B671</f>
        <v>3.8500000000000867E-2</v>
      </c>
      <c r="C671" s="15">
        <f>Data!C672-Data!C671</f>
        <v>4.9000000000001265E-3</v>
      </c>
      <c r="D671" s="15">
        <f>Data!D672-Data!D671</f>
        <v>2.0000000000003126E-2</v>
      </c>
      <c r="E671" s="15">
        <f>Data!E672-Data!E671</f>
        <v>0.36999999999999034</v>
      </c>
      <c r="F671" s="15">
        <f>Data!F672-Data!F671</f>
        <v>3.6500000000000199E-2</v>
      </c>
      <c r="G671" s="15">
        <f>Data!G672-Data!G671</f>
        <v>-1.1337470674737116E-3</v>
      </c>
      <c r="H671" s="15">
        <f>Data!H672-Data!H671</f>
        <v>-6.8300133934662277E-4</v>
      </c>
      <c r="I671" s="15">
        <f>Data!I672-Data!I671</f>
        <v>-1.1999999999999789E-3</v>
      </c>
      <c r="J671" s="15">
        <f>Data!J672-Data!J671</f>
        <v>1.4700000000000379E-2</v>
      </c>
    </row>
    <row r="672" spans="1:10" x14ac:dyDescent="0.25">
      <c r="A672" s="11">
        <v>41897</v>
      </c>
      <c r="B672" s="15">
        <f>Data!B673-Data!B672</f>
        <v>-8.0000000000008953E-3</v>
      </c>
      <c r="C672" s="15">
        <f>Data!C673-Data!C672</f>
        <v>7.0999999999994401E-3</v>
      </c>
      <c r="D672" s="15">
        <f>Data!D673-Data!D672</f>
        <v>7.9999999999998295E-2</v>
      </c>
      <c r="E672" s="15">
        <f>Data!E673-Data!E672</f>
        <v>-5.9999999999988063E-2</v>
      </c>
      <c r="F672" s="15">
        <f>Data!F673-Data!F672</f>
        <v>-1.699999999999946E-2</v>
      </c>
      <c r="G672" s="15">
        <f>Data!G673-Data!G672</f>
        <v>2.3840714701728327E-4</v>
      </c>
      <c r="H672" s="15">
        <f>Data!H673-Data!H672</f>
        <v>0</v>
      </c>
      <c r="I672" s="15">
        <f>Data!I673-Data!I672</f>
        <v>7.0000000000003393E-4</v>
      </c>
      <c r="J672" s="15">
        <f>Data!J673-Data!J672</f>
        <v>-2.2000000000000242E-2</v>
      </c>
    </row>
    <row r="673" spans="1:10" x14ac:dyDescent="0.25">
      <c r="A673" s="11">
        <v>41898</v>
      </c>
      <c r="B673" s="15">
        <f>Data!B674-Data!B673</f>
        <v>-0.11299999999999955</v>
      </c>
      <c r="C673" s="15">
        <f>Data!C674-Data!C673</f>
        <v>4.4000000000004036E-3</v>
      </c>
      <c r="D673" s="15">
        <f>Data!D674-Data!D673</f>
        <v>3.0000000000001137E-2</v>
      </c>
      <c r="E673" s="15">
        <f>Data!E674-Data!E673</f>
        <v>-0.27000000000001023</v>
      </c>
      <c r="F673" s="15">
        <f>Data!F674-Data!F673</f>
        <v>-7.7500000000000568E-2</v>
      </c>
      <c r="G673" s="15">
        <f>Data!G674-Data!G673</f>
        <v>-1.487633221720519E-3</v>
      </c>
      <c r="H673" s="15">
        <f>Data!H674-Data!H673</f>
        <v>-1.7762763329659537E-3</v>
      </c>
      <c r="I673" s="15">
        <f>Data!I674-Data!I673</f>
        <v>-3.0000000000000027E-3</v>
      </c>
      <c r="J673" s="15">
        <f>Data!J674-Data!J673</f>
        <v>-1.9000000000000128E-3</v>
      </c>
    </row>
    <row r="674" spans="1:10" x14ac:dyDescent="0.25">
      <c r="A674" s="11">
        <v>41899</v>
      </c>
      <c r="B674" s="15">
        <f>Data!B675-Data!B674</f>
        <v>9.5000000000000639E-2</v>
      </c>
      <c r="C674" s="15">
        <f>Data!C675-Data!C674</f>
        <v>-7.4000000000005173E-3</v>
      </c>
      <c r="D674" s="15">
        <f>Data!D675-Data!D674</f>
        <v>-0.16000000000000369</v>
      </c>
      <c r="E674" s="15">
        <f>Data!E675-Data!E674</f>
        <v>0.67000000000000171</v>
      </c>
      <c r="F674" s="15">
        <f>Data!F675-Data!F674</f>
        <v>2.6500000000000412E-2</v>
      </c>
      <c r="G674" s="15">
        <f>Data!G675-Data!G674</f>
        <v>1.0705173063159101E-3</v>
      </c>
      <c r="H674" s="15">
        <f>Data!H675-Data!H674</f>
        <v>-1.4661686655620398E-3</v>
      </c>
      <c r="I674" s="15">
        <f>Data!I675-Data!I674</f>
        <v>3.1999999999999806E-3</v>
      </c>
      <c r="J674" s="15">
        <f>Data!J675-Data!J674</f>
        <v>1.5100000000000335E-2</v>
      </c>
    </row>
    <row r="675" spans="1:10" x14ac:dyDescent="0.25">
      <c r="A675" s="11">
        <v>41900</v>
      </c>
      <c r="B675" s="15">
        <f>Data!B676-Data!B675</f>
        <v>8.6999999999999744E-2</v>
      </c>
      <c r="C675" s="15">
        <f>Data!C676-Data!C675</f>
        <v>1.5000000000000568E-3</v>
      </c>
      <c r="D675" s="15">
        <f>Data!D676-Data!D675</f>
        <v>-0.11999999999999744</v>
      </c>
      <c r="E675" s="15">
        <f>Data!E676-Data!E675</f>
        <v>1.1099999999999994</v>
      </c>
      <c r="F675" s="15">
        <f>Data!F676-Data!F675</f>
        <v>5.4999999999999716E-2</v>
      </c>
      <c r="G675" s="15">
        <f>Data!G676-Data!G675</f>
        <v>2.6893503768982141E-3</v>
      </c>
      <c r="H675" s="15">
        <f>Data!H676-Data!H675</f>
        <v>-1.6084483908835878E-3</v>
      </c>
      <c r="I675" s="15">
        <f>Data!I676-Data!I675</f>
        <v>-1.9999999999997797E-4</v>
      </c>
      <c r="J675" s="15">
        <f>Data!J676-Data!J675</f>
        <v>-2.3800000000000487E-2</v>
      </c>
    </row>
    <row r="676" spans="1:10" x14ac:dyDescent="0.25">
      <c r="A676" s="11">
        <v>41901</v>
      </c>
      <c r="B676" s="15">
        <f>Data!B677-Data!B676</f>
        <v>2.5999999999999801E-2</v>
      </c>
      <c r="C676" s="15">
        <f>Data!C677-Data!C676</f>
        <v>3.00000000000189E-4</v>
      </c>
      <c r="D676" s="15">
        <f>Data!D677-Data!D676</f>
        <v>1.9999999999996021E-2</v>
      </c>
      <c r="E676" s="15">
        <f>Data!E677-Data!E676</f>
        <v>0.26999999999999602</v>
      </c>
      <c r="F676" s="15">
        <f>Data!F677-Data!F676</f>
        <v>3.5000000000007248E-3</v>
      </c>
      <c r="G676" s="15">
        <f>Data!G677-Data!G676</f>
        <v>4.7062129945718567E-3</v>
      </c>
      <c r="H676" s="15">
        <f>Data!H677-Data!H676</f>
        <v>2.1715298301855368E-3</v>
      </c>
      <c r="I676" s="15">
        <f>Data!I677-Data!I676</f>
        <v>6.0000000000000053E-3</v>
      </c>
      <c r="J676" s="15">
        <f>Data!J677-Data!J676</f>
        <v>4.6000000000000263E-2</v>
      </c>
    </row>
    <row r="677" spans="1:10" x14ac:dyDescent="0.25">
      <c r="A677" s="11">
        <v>41904</v>
      </c>
      <c r="B677" s="15">
        <f>Data!B678-Data!B677</f>
        <v>8.3500000000000796E-2</v>
      </c>
      <c r="C677" s="15">
        <f>Data!C678-Data!C677</f>
        <v>-3.00000000000189E-4</v>
      </c>
      <c r="D677" s="15">
        <f>Data!D678-Data!D677</f>
        <v>0.13000000000000256</v>
      </c>
      <c r="E677" s="15">
        <f>Data!E678-Data!E677</f>
        <v>-7.9999999999998295E-2</v>
      </c>
      <c r="F677" s="15">
        <f>Data!F678-Data!F677</f>
        <v>2.0499999999998408E-2</v>
      </c>
      <c r="G677" s="15">
        <f>Data!G678-Data!G677</f>
        <v>3.6438674636751767E-4</v>
      </c>
      <c r="H677" s="15">
        <f>Data!H678-Data!H677</f>
        <v>-9.7535078490984528E-4</v>
      </c>
      <c r="I677" s="15">
        <f>Data!I678-Data!I677</f>
        <v>5.9999999999993392E-4</v>
      </c>
      <c r="J677" s="15">
        <f>Data!J678-Data!J677</f>
        <v>1.1499999999999844E-2</v>
      </c>
    </row>
    <row r="678" spans="1:10" x14ac:dyDescent="0.25">
      <c r="A678" s="11">
        <v>41905</v>
      </c>
      <c r="B678" s="15">
        <f>Data!B679-Data!B678</f>
        <v>-2.850000000000108E-2</v>
      </c>
      <c r="C678" s="15">
        <f>Data!C679-Data!C678</f>
        <v>-3.1999999999996476E-3</v>
      </c>
      <c r="D678" s="15">
        <f>Data!D679-Data!D678</f>
        <v>0.10999999999999943</v>
      </c>
      <c r="E678" s="15">
        <f>Data!E679-Data!E678</f>
        <v>-6.0000000000002274E-2</v>
      </c>
      <c r="F678" s="15">
        <f>Data!F679-Data!F678</f>
        <v>3.3000000000001251E-2</v>
      </c>
      <c r="G678" s="15">
        <f>Data!G679-Data!G678</f>
        <v>-1.7580522216925631E-3</v>
      </c>
      <c r="H678" s="15">
        <f>Data!H679-Data!H678</f>
        <v>-1.1215548638470185E-3</v>
      </c>
      <c r="I678" s="15">
        <f>Data!I679-Data!I678</f>
        <v>-2.3999999999999577E-3</v>
      </c>
      <c r="J678" s="15">
        <f>Data!J679-Data!J678</f>
        <v>-1.4199999999999768E-2</v>
      </c>
    </row>
    <row r="679" spans="1:10" x14ac:dyDescent="0.25">
      <c r="A679" s="11">
        <v>41906</v>
      </c>
      <c r="B679" s="15">
        <f>Data!B680-Data!B679</f>
        <v>1.4499999999999957E-2</v>
      </c>
      <c r="C679" s="15">
        <f>Data!C680-Data!C679</f>
        <v>-2.2000000000002018E-3</v>
      </c>
      <c r="D679" s="15">
        <f>Data!D680-Data!D679</f>
        <v>-0.10999999999999943</v>
      </c>
      <c r="E679" s="15">
        <f>Data!E680-Data!E679</f>
        <v>0.10000000000000853</v>
      </c>
      <c r="F679" s="15">
        <f>Data!F680-Data!F679</f>
        <v>6.4999999999990621E-3</v>
      </c>
      <c r="G679" s="15">
        <f>Data!G680-Data!G679</f>
        <v>4.2571797823565127E-3</v>
      </c>
      <c r="H679" s="15">
        <f>Data!H680-Data!H679</f>
        <v>9.7177632639244838E-4</v>
      </c>
      <c r="I679" s="15">
        <f>Data!I680-Data!I679</f>
        <v>6.0000000000000053E-3</v>
      </c>
      <c r="J679" s="15">
        <f>Data!J680-Data!J679</f>
        <v>3.2600000000000406E-2</v>
      </c>
    </row>
    <row r="680" spans="1:10" x14ac:dyDescent="0.25">
      <c r="A680" s="11">
        <v>41907</v>
      </c>
      <c r="B680" s="15">
        <f>Data!B681-Data!B680</f>
        <v>3.3500000000000085E-2</v>
      </c>
      <c r="C680" s="15">
        <f>Data!C681-Data!C680</f>
        <v>9.0000000000056701E-4</v>
      </c>
      <c r="D680" s="15">
        <f>Data!D681-Data!D680</f>
        <v>0.39999999999999858</v>
      </c>
      <c r="E680" s="15">
        <f>Data!E681-Data!E680</f>
        <v>-0.21999999999999886</v>
      </c>
      <c r="F680" s="15">
        <f>Data!F681-Data!F680</f>
        <v>8.1000000000001293E-2</v>
      </c>
      <c r="G680" s="15">
        <f>Data!G681-Data!G680</f>
        <v>2.4536652311416551E-3</v>
      </c>
      <c r="H680" s="15">
        <f>Data!H681-Data!H680</f>
        <v>1.1627049034852455E-3</v>
      </c>
      <c r="I680" s="15">
        <f>Data!I681-Data!I680</f>
        <v>2.0999999999999908E-3</v>
      </c>
      <c r="J680" s="15">
        <f>Data!J681-Data!J680</f>
        <v>3.8699999999999513E-2</v>
      </c>
    </row>
    <row r="681" spans="1:10" x14ac:dyDescent="0.25">
      <c r="A681" s="11">
        <v>41908</v>
      </c>
      <c r="B681" s="15">
        <f>Data!B682-Data!B681</f>
        <v>6.7000000000000171E-2</v>
      </c>
      <c r="C681" s="15">
        <f>Data!C682-Data!C681</f>
        <v>-8.9000000000005741E-3</v>
      </c>
      <c r="D681" s="15">
        <f>Data!D682-Data!D681</f>
        <v>-0.18999999999999773</v>
      </c>
      <c r="E681" s="15">
        <f>Data!E682-Data!E681</f>
        <v>0.61999999999999034</v>
      </c>
      <c r="F681" s="15">
        <f>Data!F682-Data!F681</f>
        <v>6.4499999999998892E-2</v>
      </c>
      <c r="G681" s="15">
        <f>Data!G682-Data!G681</f>
        <v>3.8337600514386505E-3</v>
      </c>
      <c r="H681" s="15">
        <f>Data!H682-Data!H681</f>
        <v>2.2251429675098633E-3</v>
      </c>
      <c r="I681" s="15">
        <f>Data!I682-Data!I681</f>
        <v>4.6000000000000485E-3</v>
      </c>
      <c r="J681" s="15">
        <f>Data!J682-Data!J681</f>
        <v>4.5399999999999885E-2</v>
      </c>
    </row>
    <row r="682" spans="1:10" x14ac:dyDescent="0.25">
      <c r="A682" s="11">
        <v>41911</v>
      </c>
      <c r="B682" s="15">
        <f>Data!B683-Data!B682</f>
        <v>1.5499999999999403E-2</v>
      </c>
      <c r="C682" s="15">
        <f>Data!C683-Data!C682</f>
        <v>2.289999999999992E-2</v>
      </c>
      <c r="D682" s="15">
        <f>Data!D683-Data!D682</f>
        <v>0.39000000000000057</v>
      </c>
      <c r="E682" s="15">
        <f>Data!E683-Data!E682</f>
        <v>2.0000000000010232E-2</v>
      </c>
      <c r="F682" s="15">
        <f>Data!F683-Data!F682</f>
        <v>3.7800000000000722E-2</v>
      </c>
      <c r="G682" s="15">
        <f>Data!G683-Data!G682</f>
        <v>-1.0549160895541032E-3</v>
      </c>
      <c r="H682" s="15">
        <f>Data!H683-Data!H682</f>
        <v>-3.0266052066052485E-4</v>
      </c>
      <c r="I682" s="15">
        <f>Data!I683-Data!I682</f>
        <v>-1.5000000000000568E-3</v>
      </c>
      <c r="J682" s="15">
        <f>Data!J683-Data!J682</f>
        <v>-2.0900000000000141E-2</v>
      </c>
    </row>
    <row r="683" spans="1:10" x14ac:dyDescent="0.25">
      <c r="A683" s="11">
        <v>41912</v>
      </c>
      <c r="B683" s="15">
        <f>Data!B684-Data!B683</f>
        <v>4.0000000000000924E-2</v>
      </c>
      <c r="C683" s="15">
        <f>Data!C684-Data!C683</f>
        <v>-1.1499999999999844E-2</v>
      </c>
      <c r="D683" s="15">
        <f>Data!D684-Data!D683</f>
        <v>0.39000000000000057</v>
      </c>
      <c r="E683" s="15">
        <f>Data!E684-Data!E683</f>
        <v>0.31999999999999318</v>
      </c>
      <c r="F683" s="15">
        <f>Data!F684-Data!F683</f>
        <v>-5.5300000000000793E-2</v>
      </c>
      <c r="G683" s="15">
        <f>Data!G684-Data!G683</f>
        <v>4.6754174356066214E-3</v>
      </c>
      <c r="H683" s="15">
        <f>Data!H684-Data!H683</f>
        <v>1.5922984919719552E-3</v>
      </c>
      <c r="I683" s="15">
        <f>Data!I684-Data!I683</f>
        <v>5.6000000000000494E-3</v>
      </c>
      <c r="J683" s="15">
        <f>Data!J684-Data!J683</f>
        <v>-2.4000000000000021E-2</v>
      </c>
    </row>
    <row r="684" spans="1:10" x14ac:dyDescent="0.25">
      <c r="A684" s="11">
        <v>41913</v>
      </c>
      <c r="B684" s="15">
        <f>Data!B685-Data!B684</f>
        <v>-5.5500000000000327E-2</v>
      </c>
      <c r="C684" s="15">
        <f>Data!C685-Data!C684</f>
        <v>0</v>
      </c>
      <c r="D684" s="15">
        <f>Data!D685-Data!D684</f>
        <v>-0.21000000000000085</v>
      </c>
      <c r="E684" s="15">
        <f>Data!E685-Data!E684</f>
        <v>-0.35999999999999943</v>
      </c>
      <c r="F684" s="15">
        <f>Data!F685-Data!F684</f>
        <v>3.4000000000000696E-2</v>
      </c>
      <c r="G684" s="15">
        <f>Data!G685-Data!G684</f>
        <v>6.2758839419352341E-4</v>
      </c>
      <c r="H684" s="15">
        <f>Data!H685-Data!H684</f>
        <v>1.5207765450031552E-4</v>
      </c>
      <c r="I684" s="15">
        <f>Data!I685-Data!I684</f>
        <v>1.1999999999999789E-3</v>
      </c>
      <c r="J684" s="15">
        <f>Data!J685-Data!J684</f>
        <v>7.3000000000007503E-3</v>
      </c>
    </row>
    <row r="685" spans="1:10" x14ac:dyDescent="0.25">
      <c r="A685" s="11">
        <v>41914</v>
      </c>
      <c r="B685" s="15">
        <f>Data!B686-Data!B685</f>
        <v>-3.5000000000000142E-2</v>
      </c>
      <c r="C685" s="15">
        <f>Data!C686-Data!C685</f>
        <v>0</v>
      </c>
      <c r="D685" s="15">
        <f>Data!D686-Data!D685</f>
        <v>-0.10000000000000142</v>
      </c>
      <c r="E685" s="15">
        <f>Data!E686-Data!E685</f>
        <v>-1.2000000000000028</v>
      </c>
      <c r="F685" s="15">
        <f>Data!F686-Data!F685</f>
        <v>-5.1000000000000156E-2</v>
      </c>
      <c r="G685" s="15">
        <f>Data!G686-Data!G685</f>
        <v>-3.2526415515199414E-3</v>
      </c>
      <c r="H685" s="15">
        <f>Data!H686-Data!H685</f>
        <v>2.9037974946646283E-3</v>
      </c>
      <c r="I685" s="15">
        <f>Data!I686-Data!I685</f>
        <v>-3.3999999999999586E-3</v>
      </c>
      <c r="J685" s="15">
        <f>Data!J686-Data!J685</f>
        <v>-3.3500000000000085E-2</v>
      </c>
    </row>
    <row r="686" spans="1:10" x14ac:dyDescent="0.25">
      <c r="A686" s="11">
        <v>41915</v>
      </c>
      <c r="B686" s="15">
        <f>Data!B687-Data!B686</f>
        <v>0.1274999999999995</v>
      </c>
      <c r="C686" s="15">
        <f>Data!C687-Data!C686</f>
        <v>4.9999999999972289E-4</v>
      </c>
      <c r="D686" s="15">
        <f>Data!D687-Data!D686</f>
        <v>0.20000000000000284</v>
      </c>
      <c r="E686" s="15">
        <f>Data!E687-Data!E686</f>
        <v>1.6000000000000085</v>
      </c>
      <c r="F686" s="15">
        <f>Data!F687-Data!F686</f>
        <v>6.25E-2</v>
      </c>
      <c r="G686" s="15">
        <f>Data!G687-Data!G686</f>
        <v>9.6474950342197996E-3</v>
      </c>
      <c r="H686" s="15">
        <f>Data!H687-Data!H686</f>
        <v>6.909222290175876E-3</v>
      </c>
      <c r="I686" s="15">
        <f>Data!I687-Data!I686</f>
        <v>1.3799999999999923E-2</v>
      </c>
      <c r="J686" s="15">
        <f>Data!J687-Data!J686</f>
        <v>8.2099999999999618E-2</v>
      </c>
    </row>
    <row r="687" spans="1:10" x14ac:dyDescent="0.25">
      <c r="A687" s="11">
        <v>41918</v>
      </c>
      <c r="B687" s="15">
        <f>Data!B688-Data!B687</f>
        <v>-9.7500000000000142E-2</v>
      </c>
      <c r="C687" s="15">
        <f>Data!C688-Data!C687</f>
        <v>0</v>
      </c>
      <c r="D687" s="15">
        <f>Data!D688-Data!D687</f>
        <v>-0.13000000000000256</v>
      </c>
      <c r="E687" s="15">
        <f>Data!E688-Data!E687</f>
        <v>-0.62000000000000455</v>
      </c>
      <c r="F687" s="15">
        <f>Data!F688-Data!F687</f>
        <v>-7.5499999999999901E-2</v>
      </c>
      <c r="G687" s="15">
        <f>Data!G688-Data!G687</f>
        <v>-4.758458610647831E-3</v>
      </c>
      <c r="H687" s="15">
        <f>Data!H688-Data!H687</f>
        <v>-2.6186717754372868E-3</v>
      </c>
      <c r="I687" s="15">
        <f>Data!I688-Data!I687</f>
        <v>-4.3999999999999595E-3</v>
      </c>
      <c r="J687" s="15">
        <f>Data!J688-Data!J687</f>
        <v>-5.0399999999999778E-2</v>
      </c>
    </row>
    <row r="688" spans="1:10" x14ac:dyDescent="0.25">
      <c r="A688" s="11">
        <v>41919</v>
      </c>
      <c r="B688" s="15">
        <f>Data!B689-Data!B688</f>
        <v>-6.5499999999998337E-2</v>
      </c>
      <c r="C688" s="15">
        <f>Data!C689-Data!C688</f>
        <v>0</v>
      </c>
      <c r="D688" s="15">
        <f>Data!D689-Data!D688</f>
        <v>-0.39999999999999858</v>
      </c>
      <c r="E688" s="15">
        <f>Data!E689-Data!E688</f>
        <v>-0.78000000000000114</v>
      </c>
      <c r="F688" s="15">
        <f>Data!F689-Data!F688</f>
        <v>3.9999999999999147E-2</v>
      </c>
      <c r="G688" s="15">
        <f>Data!G689-Data!G688</f>
        <v>-2.1385451170623515E-3</v>
      </c>
      <c r="H688" s="15">
        <f>Data!H689-Data!H688</f>
        <v>-1.6691374559072436E-3</v>
      </c>
      <c r="I688" s="15">
        <f>Data!I689-Data!I688</f>
        <v>-2.0000000000000018E-3</v>
      </c>
      <c r="J688" s="15">
        <f>Data!J689-Data!J688</f>
        <v>-1.5699999999999825E-2</v>
      </c>
    </row>
    <row r="689" spans="1:10" x14ac:dyDescent="0.25">
      <c r="A689" s="11">
        <v>41920</v>
      </c>
      <c r="B689" s="15">
        <f>Data!B690-Data!B689</f>
        <v>-6.5000000000008384E-3</v>
      </c>
      <c r="C689" s="15">
        <f>Data!C690-Data!C689</f>
        <v>0</v>
      </c>
      <c r="D689" s="15">
        <f>Data!D690-Data!D689</f>
        <v>0.10000000000000142</v>
      </c>
      <c r="E689" s="15">
        <f>Data!E690-Data!E689</f>
        <v>0.10999999999999943</v>
      </c>
      <c r="F689" s="15">
        <f>Data!F690-Data!F689</f>
        <v>4.8500000000000654E-2</v>
      </c>
      <c r="G689" s="15">
        <f>Data!G690-Data!G689</f>
        <v>-3.5594842714445907E-3</v>
      </c>
      <c r="H689" s="15">
        <f>Data!H690-Data!H689</f>
        <v>1.5489173501415099E-4</v>
      </c>
      <c r="I689" s="15">
        <f>Data!I690-Data!I689</f>
        <v>-4.1999999999999815E-3</v>
      </c>
      <c r="J689" s="15">
        <f>Data!J690-Data!J689</f>
        <v>1.5699999999999825E-2</v>
      </c>
    </row>
    <row r="690" spans="1:10" x14ac:dyDescent="0.25">
      <c r="A690" s="11">
        <v>41921</v>
      </c>
      <c r="B690" s="15">
        <f>Data!B691-Data!B690</f>
        <v>-8.799999999999919E-2</v>
      </c>
      <c r="C690" s="15">
        <f>Data!C691-Data!C690</f>
        <v>-8.5999999999994969E-3</v>
      </c>
      <c r="D690" s="15">
        <f>Data!D691-Data!D690</f>
        <v>-0.46000000000000085</v>
      </c>
      <c r="E690" s="15">
        <f>Data!E691-Data!E690</f>
        <v>-0.40999999999999659</v>
      </c>
      <c r="F690" s="15">
        <f>Data!F691-Data!F690</f>
        <v>-9.1499999999999915E-2</v>
      </c>
      <c r="G690" s="15">
        <f>Data!G691-Data!G690</f>
        <v>0</v>
      </c>
      <c r="H690" s="15">
        <f>Data!H691-Data!H690</f>
        <v>-2.1230245314635132E-3</v>
      </c>
      <c r="I690" s="15">
        <f>Data!I691-Data!I690</f>
        <v>-1.9000000000000128E-3</v>
      </c>
      <c r="J690" s="15">
        <f>Data!J691-Data!J690</f>
        <v>-5.9000000000004604E-3</v>
      </c>
    </row>
    <row r="691" spans="1:10" x14ac:dyDescent="0.25">
      <c r="A691" s="11">
        <v>41922</v>
      </c>
      <c r="B691" s="15">
        <f>Data!B692-Data!B691</f>
        <v>2.4999999999995026E-3</v>
      </c>
      <c r="C691" s="15">
        <f>Data!C692-Data!C691</f>
        <v>8.9999999999967883E-4</v>
      </c>
      <c r="D691" s="15">
        <f>Data!D692-Data!D691</f>
        <v>0.35000000000000142</v>
      </c>
      <c r="E691" s="15">
        <f>Data!E692-Data!E691</f>
        <v>-0.17000000000000171</v>
      </c>
      <c r="F691" s="15">
        <f>Data!F692-Data!F691</f>
        <v>3.2999999999999474E-2</v>
      </c>
      <c r="G691" s="15">
        <f>Data!G692-Data!G691</f>
        <v>2.9326906073556813E-3</v>
      </c>
      <c r="H691" s="15">
        <f>Data!H692-Data!H691</f>
        <v>2.8598146638365574E-3</v>
      </c>
      <c r="I691" s="15">
        <f>Data!I692-Data!I691</f>
        <v>2.2999999999999687E-3</v>
      </c>
      <c r="J691" s="15">
        <f>Data!J692-Data!J691</f>
        <v>6.6000000000006054E-3</v>
      </c>
    </row>
    <row r="692" spans="1:10" x14ac:dyDescent="0.25">
      <c r="A692" s="11">
        <v>41926</v>
      </c>
      <c r="B692" s="15">
        <f>Data!B693-Data!B692</f>
        <v>-4.7000000000000597E-2</v>
      </c>
      <c r="C692" s="15">
        <f>Data!C693-Data!C692</f>
        <v>-5.7999999999998053E-3</v>
      </c>
      <c r="D692" s="15">
        <f>Data!D693-Data!D692</f>
        <v>0.10999999999999943</v>
      </c>
      <c r="E692" s="15">
        <f>Data!E693-Data!E692</f>
        <v>-0.67999999999999261</v>
      </c>
      <c r="F692" s="15">
        <f>Data!F693-Data!F692</f>
        <v>-2.549999999999919E-2</v>
      </c>
      <c r="G692" s="15">
        <f>Data!G693-Data!G692</f>
        <v>-1.5002647967365945E-3</v>
      </c>
      <c r="H692" s="15">
        <f>Data!H693-Data!H692</f>
        <v>4.6546090388517314E-3</v>
      </c>
      <c r="I692" s="15">
        <f>Data!I693-Data!I692</f>
        <v>-3.1999999999999806E-3</v>
      </c>
      <c r="J692" s="15">
        <f>Data!J693-Data!J692</f>
        <v>2.1499999999999631E-2</v>
      </c>
    </row>
    <row r="693" spans="1:10" x14ac:dyDescent="0.25">
      <c r="A693" s="11">
        <v>41927</v>
      </c>
      <c r="B693" s="15">
        <f>Data!B694-Data!B693</f>
        <v>2.3500000000000298E-2</v>
      </c>
      <c r="C693" s="15">
        <f>Data!C694-Data!C693</f>
        <v>-9.9999999999766942E-5</v>
      </c>
      <c r="D693" s="15">
        <f>Data!D694-Data!D693</f>
        <v>3.9999999999999147E-2</v>
      </c>
      <c r="E693" s="15">
        <f>Data!E694-Data!E693</f>
        <v>-1.0900000000000034</v>
      </c>
      <c r="F693" s="15">
        <f>Data!F694-Data!F693</f>
        <v>0.16000000000000014</v>
      </c>
      <c r="G693" s="15">
        <f>Data!G694-Data!G693</f>
        <v>-7.2943301789683002E-3</v>
      </c>
      <c r="H693" s="15">
        <f>Data!H694-Data!H693</f>
        <v>-1.1407134108208927E-3</v>
      </c>
      <c r="I693" s="15">
        <f>Data!I694-Data!I693</f>
        <v>-9.199999999999986E-3</v>
      </c>
      <c r="J693" s="15">
        <f>Data!J694-Data!J693</f>
        <v>-4.4399999999999551E-2</v>
      </c>
    </row>
    <row r="694" spans="1:10" x14ac:dyDescent="0.25">
      <c r="A694" s="11">
        <v>41928</v>
      </c>
      <c r="B694" s="15">
        <f>Data!B695-Data!B694</f>
        <v>3.3500000000000085E-2</v>
      </c>
      <c r="C694" s="15">
        <f>Data!C695-Data!C694</f>
        <v>-1.9000000000000128E-3</v>
      </c>
      <c r="D694" s="15">
        <f>Data!D695-Data!D694</f>
        <v>0.37999999999999545</v>
      </c>
      <c r="E694" s="15">
        <f>Data!E695-Data!E694</f>
        <v>-7.9999999999998295E-2</v>
      </c>
      <c r="F694" s="15">
        <f>Data!F695-Data!F694</f>
        <v>-1.0000000000012221E-3</v>
      </c>
      <c r="G694" s="15">
        <f>Data!G695-Data!G694</f>
        <v>-2.0768211754835786E-3</v>
      </c>
      <c r="H694" s="15">
        <f>Data!H695-Data!H694</f>
        <v>-4.1344663409291771E-3</v>
      </c>
      <c r="I694" s="15">
        <f>Data!I695-Data!I694</f>
        <v>-1.9000000000000128E-3</v>
      </c>
      <c r="J694" s="15">
        <f>Data!J695-Data!J694</f>
        <v>-3.5200000000000564E-2</v>
      </c>
    </row>
    <row r="695" spans="1:10" x14ac:dyDescent="0.25">
      <c r="A695" s="11">
        <v>41929</v>
      </c>
      <c r="B695" s="15">
        <f>Data!B696-Data!B695</f>
        <v>-6.5000000000008384E-3</v>
      </c>
      <c r="C695" s="15">
        <f>Data!C696-Data!C695</f>
        <v>7.9999999999991189E-4</v>
      </c>
      <c r="D695" s="15">
        <f>Data!D696-Data!D695</f>
        <v>-0.33999999999999631</v>
      </c>
      <c r="E695" s="15">
        <f>Data!E696-Data!E695</f>
        <v>0.73999999999999488</v>
      </c>
      <c r="F695" s="15">
        <f>Data!F696-Data!F695</f>
        <v>-4.4999999999999929E-2</v>
      </c>
      <c r="G695" s="15">
        <f>Data!G696-Data!G695</f>
        <v>3.4880079227956884E-3</v>
      </c>
      <c r="H695" s="15">
        <f>Data!H696-Data!H695</f>
        <v>-8.1262560144446105E-4</v>
      </c>
      <c r="I695" s="15">
        <f>Data!I696-Data!I695</f>
        <v>4.2999999999999705E-3</v>
      </c>
      <c r="J695" s="15">
        <f>Data!J696-Data!J695</f>
        <v>2.5100000000000122E-2</v>
      </c>
    </row>
    <row r="696" spans="1:10" x14ac:dyDescent="0.25">
      <c r="A696" s="11">
        <v>41932</v>
      </c>
      <c r="B696" s="15">
        <f>Data!B697-Data!B696</f>
        <v>-7.2999999999998622E-2</v>
      </c>
      <c r="C696" s="15">
        <f>Data!C697-Data!C696</f>
        <v>-4.9999999999972289E-4</v>
      </c>
      <c r="D696" s="15">
        <f>Data!D697-Data!D696</f>
        <v>-0.25999999999999801</v>
      </c>
      <c r="E696" s="15">
        <f>Data!E697-Data!E696</f>
        <v>0.15000000000000568</v>
      </c>
      <c r="F696" s="15">
        <f>Data!F697-Data!F696</f>
        <v>2.1000000000000796E-2</v>
      </c>
      <c r="G696" s="15">
        <f>Data!G697-Data!G696</f>
        <v>-1.7172945018699703E-3</v>
      </c>
      <c r="H696" s="15">
        <f>Data!H697-Data!H696</f>
        <v>-1.9647138774467887E-3</v>
      </c>
      <c r="I696" s="15">
        <f>Data!I697-Data!I696</f>
        <v>-3.0000000000000027E-3</v>
      </c>
      <c r="J696" s="15">
        <f>Data!J697-Data!J696</f>
        <v>-1.4000000000002899E-3</v>
      </c>
    </row>
    <row r="697" spans="1:10" x14ac:dyDescent="0.25">
      <c r="A697" s="11">
        <v>41933</v>
      </c>
      <c r="B697" s="15">
        <f>Data!B698-Data!B697</f>
        <v>-2.5500000000000966E-2</v>
      </c>
      <c r="C697" s="15">
        <f>Data!C698-Data!C697</f>
        <v>-2.8000000000005798E-3</v>
      </c>
      <c r="D697" s="15">
        <f>Data!D698-Data!D697</f>
        <v>-6.0000000000002274E-2</v>
      </c>
      <c r="E697" s="15">
        <f>Data!E698-Data!E697</f>
        <v>-0.17000000000000171</v>
      </c>
      <c r="F697" s="15">
        <f>Data!F698-Data!F697</f>
        <v>-3.0499999999999972E-2</v>
      </c>
      <c r="G697" s="15">
        <f>Data!G698-Data!G697</f>
        <v>3.6274009490214754E-3</v>
      </c>
      <c r="H697" s="15">
        <f>Data!H698-Data!H697</f>
        <v>1.1522756995685501E-4</v>
      </c>
      <c r="I697" s="15">
        <f>Data!I698-Data!I697</f>
        <v>4.4000000000000705E-3</v>
      </c>
      <c r="J697" s="15">
        <f>Data!J698-Data!J697</f>
        <v>4.5000000000000817E-2</v>
      </c>
    </row>
    <row r="698" spans="1:10" x14ac:dyDescent="0.25">
      <c r="A698" s="11">
        <v>41934</v>
      </c>
      <c r="B698" s="15">
        <f>Data!B699-Data!B698</f>
        <v>-9.0000000000003411E-3</v>
      </c>
      <c r="C698" s="15">
        <f>Data!C699-Data!C698</f>
        <v>-2.4999999999995026E-3</v>
      </c>
      <c r="D698" s="15">
        <f>Data!D699-Data!D698</f>
        <v>3.9999999999999147E-2</v>
      </c>
      <c r="E698" s="15">
        <f>Data!E699-Data!E698</f>
        <v>0.61999999999999034</v>
      </c>
      <c r="F698" s="15">
        <f>Data!F699-Data!F698</f>
        <v>3.6999999999999034E-2</v>
      </c>
      <c r="G698" s="15">
        <f>Data!G699-Data!G698</f>
        <v>4.0978417586367E-3</v>
      </c>
      <c r="H698" s="15">
        <f>Data!H699-Data!H698</f>
        <v>2.4684369833879449E-3</v>
      </c>
      <c r="I698" s="15">
        <f>Data!I699-Data!I698</f>
        <v>4.7999999999999154E-3</v>
      </c>
      <c r="J698" s="15">
        <f>Data!J699-Data!J698</f>
        <v>3.3599999999999852E-2</v>
      </c>
    </row>
    <row r="699" spans="1:10" x14ac:dyDescent="0.25">
      <c r="A699" s="11">
        <v>41935</v>
      </c>
      <c r="B699" s="15">
        <f>Data!B700-Data!B699</f>
        <v>-1.8499999999999517E-2</v>
      </c>
      <c r="C699" s="15">
        <f>Data!C700-Data!C699</f>
        <v>9.9999999999944578E-4</v>
      </c>
      <c r="D699" s="15">
        <f>Data!D700-Data!D699</f>
        <v>-2.0000000000003126E-2</v>
      </c>
      <c r="E699" s="15">
        <f>Data!E700-Data!E699</f>
        <v>0.84000000000000341</v>
      </c>
      <c r="F699" s="15">
        <f>Data!F700-Data!F699</f>
        <v>-1.9000000000000128E-2</v>
      </c>
      <c r="G699" s="15">
        <f>Data!G700-Data!G699</f>
        <v>0</v>
      </c>
      <c r="H699" s="15">
        <f>Data!H700-Data!H699</f>
        <v>1.2804862929957084E-3</v>
      </c>
      <c r="I699" s="15">
        <f>Data!I700-Data!I699</f>
        <v>5.0000000000005596E-4</v>
      </c>
      <c r="J699" s="15">
        <f>Data!J700-Data!J699</f>
        <v>-1.0299999999999976E-2</v>
      </c>
    </row>
    <row r="700" spans="1:10" x14ac:dyDescent="0.25">
      <c r="A700" s="11">
        <v>41936</v>
      </c>
      <c r="B700" s="15">
        <f>Data!B701-Data!B700</f>
        <v>-3.5999999999999588E-2</v>
      </c>
      <c r="C700" s="15">
        <f>Data!C701-Data!C700</f>
        <v>-2.2000000000002018E-3</v>
      </c>
      <c r="D700" s="15">
        <f>Data!D701-Data!D700</f>
        <v>0</v>
      </c>
      <c r="E700" s="15">
        <f>Data!E701-Data!E700</f>
        <v>-9.9999999999994316E-2</v>
      </c>
      <c r="F700" s="15">
        <f>Data!F701-Data!F700</f>
        <v>5.0000000000007816E-3</v>
      </c>
      <c r="G700" s="15">
        <f>Data!G701-Data!G700</f>
        <v>-1.0595851474833884E-3</v>
      </c>
      <c r="H700" s="15">
        <f>Data!H701-Data!H700</f>
        <v>-2.3628425485471283E-3</v>
      </c>
      <c r="I700" s="15">
        <f>Data!I701-Data!I700</f>
        <v>-2.0999999999999908E-3</v>
      </c>
      <c r="J700" s="15">
        <f>Data!J701-Data!J700</f>
        <v>1.2999999999996348E-3</v>
      </c>
    </row>
    <row r="701" spans="1:10" x14ac:dyDescent="0.25">
      <c r="A701" s="11">
        <v>41939</v>
      </c>
      <c r="B701" s="15">
        <f>Data!B702-Data!B701</f>
        <v>1.2999999999999901E-2</v>
      </c>
      <c r="C701" s="15">
        <f>Data!C702-Data!C701</f>
        <v>-7.9999999999991189E-4</v>
      </c>
      <c r="D701" s="15">
        <f>Data!D702-Data!D701</f>
        <v>0.12000000000000455</v>
      </c>
      <c r="E701" s="15">
        <f>Data!E702-Data!E701</f>
        <v>-0.35000000000000853</v>
      </c>
      <c r="F701" s="15">
        <f>Data!F702-Data!F701</f>
        <v>4.3699999999999406E-2</v>
      </c>
      <c r="G701" s="15">
        <f>Data!G702-Data!G701</f>
        <v>-2.2963594634214379E-3</v>
      </c>
      <c r="H701" s="15">
        <f>Data!H702-Data!H701</f>
        <v>-1.3476620147145901E-3</v>
      </c>
      <c r="I701" s="15">
        <f>Data!I702-Data!I701</f>
        <v>-3.0000000000000027E-3</v>
      </c>
      <c r="J701" s="15">
        <f>Data!J702-Data!J701</f>
        <v>3.4100000000000463E-2</v>
      </c>
    </row>
    <row r="702" spans="1:10" x14ac:dyDescent="0.25">
      <c r="A702" s="11">
        <v>41940</v>
      </c>
      <c r="B702" s="15">
        <f>Data!B703-Data!B702</f>
        <v>-8.6500000000000909E-2</v>
      </c>
      <c r="C702" s="15">
        <f>Data!C703-Data!C702</f>
        <v>-2.9999999999992255E-3</v>
      </c>
      <c r="D702" s="15">
        <f>Data!D703-Data!D702</f>
        <v>-0.10999999999999943</v>
      </c>
      <c r="E702" s="15">
        <f>Data!E703-Data!E702</f>
        <v>0.29000000000000625</v>
      </c>
      <c r="F702" s="15">
        <f>Data!F703-Data!F702</f>
        <v>-8.4699999999999775E-2</v>
      </c>
      <c r="G702" s="15">
        <f>Data!G703-Data!G702</f>
        <v>-2.1599623164333392E-3</v>
      </c>
      <c r="H702" s="15">
        <f>Data!H703-Data!H702</f>
        <v>-9.2073654888014111E-4</v>
      </c>
      <c r="I702" s="15">
        <f>Data!I703-Data!I702</f>
        <v>-2.0999999999999908E-3</v>
      </c>
      <c r="J702" s="15">
        <f>Data!J703-Data!J702</f>
        <v>3.7399999999999878E-2</v>
      </c>
    </row>
    <row r="703" spans="1:10" x14ac:dyDescent="0.25">
      <c r="A703" s="11">
        <v>41941</v>
      </c>
      <c r="B703" s="15">
        <f>Data!B704-Data!B703</f>
        <v>-2.2999999999999687E-2</v>
      </c>
      <c r="C703" s="15">
        <f>Data!C704-Data!C703</f>
        <v>-2.3000000000008569E-3</v>
      </c>
      <c r="D703" s="15">
        <f>Data!D704-Data!D703</f>
        <v>3.0000000000001137E-2</v>
      </c>
      <c r="E703" s="15">
        <f>Data!E704-Data!E703</f>
        <v>9.9999999999994316E-2</v>
      </c>
      <c r="F703" s="15">
        <f>Data!F704-Data!F703</f>
        <v>-7.3000000000000398E-2</v>
      </c>
      <c r="G703" s="15">
        <f>Data!G704-Data!G703</f>
        <v>-9.2207136028288339E-4</v>
      </c>
      <c r="H703" s="15">
        <f>Data!H704-Data!H703</f>
        <v>3.0660810252614024E-4</v>
      </c>
      <c r="I703" s="15">
        <f>Data!I704-Data!I703</f>
        <v>-1.0999999999999899E-3</v>
      </c>
      <c r="J703" s="15">
        <f>Data!J704-Data!J703</f>
        <v>-2.8999999999999915E-2</v>
      </c>
    </row>
    <row r="704" spans="1:10" x14ac:dyDescent="0.25">
      <c r="A704" s="11">
        <v>41942</v>
      </c>
      <c r="B704" s="15">
        <f>Data!B705-Data!B704</f>
        <v>3.8500000000000867E-2</v>
      </c>
      <c r="C704" s="15">
        <f>Data!C705-Data!C704</f>
        <v>3.3000000000003027E-3</v>
      </c>
      <c r="D704" s="15">
        <f>Data!D705-Data!D704</f>
        <v>0.21999999999999886</v>
      </c>
      <c r="E704" s="15">
        <f>Data!E705-Data!E704</f>
        <v>0.84000000000000341</v>
      </c>
      <c r="F704" s="15">
        <f>Data!F705-Data!F704</f>
        <v>1.5000000000000568E-2</v>
      </c>
      <c r="G704" s="15">
        <f>Data!G705-Data!G704</f>
        <v>8.6912275293589136E-3</v>
      </c>
      <c r="H704" s="15">
        <f>Data!H705-Data!H704</f>
        <v>4.8694630856959131E-3</v>
      </c>
      <c r="I704" s="15">
        <f>Data!I705-Data!I704</f>
        <v>1.0000000000000009E-2</v>
      </c>
      <c r="J704" s="15">
        <f>Data!J705-Data!J704</f>
        <v>3.67999999999995E-2</v>
      </c>
    </row>
    <row r="705" spans="1:10" x14ac:dyDescent="0.25">
      <c r="A705" s="11">
        <v>41943</v>
      </c>
      <c r="B705" s="15">
        <f>Data!B706-Data!B705</f>
        <v>0.17600000000000016</v>
      </c>
      <c r="C705" s="15">
        <f>Data!C706-Data!C705</f>
        <v>-1.5999999999998238E-3</v>
      </c>
      <c r="D705" s="15">
        <f>Data!D706-Data!D705</f>
        <v>1.9999999999996021E-2</v>
      </c>
      <c r="E705" s="15">
        <f>Data!E706-Data!E705</f>
        <v>3.1500000000000057</v>
      </c>
      <c r="F705" s="15">
        <f>Data!F706-Data!F705</f>
        <v>5.2500000000000213E-2</v>
      </c>
      <c r="G705" s="15">
        <f>Data!G706-Data!G705</f>
        <v>5.8171274695761888E-3</v>
      </c>
      <c r="H705" s="15">
        <f>Data!H706-Data!H705</f>
        <v>9.3621279152455994E-4</v>
      </c>
      <c r="I705" s="15">
        <f>Data!I706-Data!I705</f>
        <v>7.0999999999999952E-3</v>
      </c>
      <c r="J705" s="15">
        <f>Data!J706-Data!J705</f>
        <v>6.1300000000000132E-2</v>
      </c>
    </row>
    <row r="706" spans="1:10" x14ac:dyDescent="0.25">
      <c r="A706" s="11">
        <v>41946</v>
      </c>
      <c r="B706" s="15">
        <f>Data!B707-Data!B706</f>
        <v>2.8499999999999304E-2</v>
      </c>
      <c r="C706" s="15">
        <f>Data!C707-Data!C706</f>
        <v>5.3999999999998494E-3</v>
      </c>
      <c r="D706" s="15">
        <f>Data!D707-Data!D706</f>
        <v>-5.9999999999995168E-2</v>
      </c>
      <c r="E706" s="15">
        <f>Data!E707-Data!E706</f>
        <v>1.8299999999999983</v>
      </c>
      <c r="F706" s="15">
        <f>Data!F707-Data!F706</f>
        <v>5.7999999999999829E-2</v>
      </c>
      <c r="G706" s="15">
        <f>Data!G707-Data!G706</f>
        <v>2.7482692135495368E-3</v>
      </c>
      <c r="H706" s="15">
        <f>Data!H707-Data!H706</f>
        <v>5.0828899313404285E-4</v>
      </c>
      <c r="I706" s="15">
        <f>Data!I707-Data!I706</f>
        <v>3.1999999999999806E-3</v>
      </c>
      <c r="J706" s="15">
        <f>Data!J707-Data!J706</f>
        <v>9.9000000000000199E-3</v>
      </c>
    </row>
    <row r="707" spans="1:10" x14ac:dyDescent="0.25">
      <c r="A707" s="11">
        <v>41947</v>
      </c>
      <c r="B707" s="15">
        <f>Data!B708-Data!B707</f>
        <v>-2.9500000000000526E-2</v>
      </c>
      <c r="C707" s="15">
        <f>Data!C708-Data!C707</f>
        <v>-2.7999999999996916E-3</v>
      </c>
      <c r="D707" s="15">
        <f>Data!D708-Data!D707</f>
        <v>0</v>
      </c>
      <c r="E707" s="15">
        <f>Data!E708-Data!E707</f>
        <v>-0.48000000000000398</v>
      </c>
      <c r="F707" s="15">
        <f>Data!F708-Data!F707</f>
        <v>5.2500000000000213E-2</v>
      </c>
      <c r="G707" s="15">
        <f>Data!G708-Data!G707</f>
        <v>-4.2740004806529619E-3</v>
      </c>
      <c r="H707" s="15">
        <f>Data!H708-Data!H707</f>
        <v>-1.9559356948739559E-4</v>
      </c>
      <c r="I707" s="15">
        <f>Data!I708-Data!I707</f>
        <v>-5.9000000000000163E-3</v>
      </c>
      <c r="J707" s="15">
        <f>Data!J708-Data!J707</f>
        <v>-1.6300000000000203E-2</v>
      </c>
    </row>
    <row r="708" spans="1:10" x14ac:dyDescent="0.25">
      <c r="A708" s="11">
        <v>41948</v>
      </c>
      <c r="B708" s="15">
        <f>Data!B709-Data!B708</f>
        <v>9.4000000000001194E-2</v>
      </c>
      <c r="C708" s="15">
        <f>Data!C709-Data!C708</f>
        <v>-1.5000000000000568E-3</v>
      </c>
      <c r="D708" s="15">
        <f>Data!D709-Data!D708</f>
        <v>0.10999999999999943</v>
      </c>
      <c r="E708" s="15">
        <f>Data!E709-Data!E708</f>
        <v>1.1800000000000068</v>
      </c>
      <c r="F708" s="15">
        <f>Data!F709-Data!F708</f>
        <v>5.0000000000061107E-4</v>
      </c>
      <c r="G708" s="15">
        <f>Data!G709-Data!G708</f>
        <v>4.2098722882938366E-3</v>
      </c>
      <c r="H708" s="15">
        <f>Data!H709-Data!H708</f>
        <v>2.7386526042016968E-4</v>
      </c>
      <c r="I708" s="15">
        <f>Data!I709-Data!I708</f>
        <v>4.3999999999999595E-3</v>
      </c>
      <c r="J708" s="15">
        <f>Data!J709-Data!J708</f>
        <v>-1.7699999999999605E-2</v>
      </c>
    </row>
    <row r="709" spans="1:10" x14ac:dyDescent="0.25">
      <c r="A709" s="11">
        <v>41949</v>
      </c>
      <c r="B709" s="15">
        <f>Data!B710-Data!B709</f>
        <v>0.10549999999999926</v>
      </c>
      <c r="C709" s="15">
        <f>Data!C710-Data!C709</f>
        <v>-1.8000000000002458E-3</v>
      </c>
      <c r="D709" s="15">
        <f>Data!D710-Data!D709</f>
        <v>-3.9999999999999147E-2</v>
      </c>
      <c r="E709" s="15">
        <f>Data!E710-Data!E709</f>
        <v>0.25</v>
      </c>
      <c r="F709" s="15">
        <f>Data!F710-Data!F709</f>
        <v>2.6999999999999247E-2</v>
      </c>
      <c r="G709" s="15">
        <f>Data!G710-Data!G709</f>
        <v>4.7733918649222051E-3</v>
      </c>
      <c r="H709" s="15">
        <f>Data!H710-Data!H709</f>
        <v>4.8118980157815239E-3</v>
      </c>
      <c r="I709" s="15">
        <f>Data!I710-Data!I709</f>
        <v>6.1999999999999833E-3</v>
      </c>
      <c r="J709" s="15">
        <f>Data!J710-Data!J709</f>
        <v>4.329999999999945E-2</v>
      </c>
    </row>
    <row r="710" spans="1:10" x14ac:dyDescent="0.25">
      <c r="A710" s="11">
        <v>41950</v>
      </c>
      <c r="B710" s="15">
        <f>Data!B711-Data!B710</f>
        <v>2.4000000000000909E-2</v>
      </c>
      <c r="C710" s="15">
        <f>Data!C711-Data!C710</f>
        <v>1.0799999999999699E-2</v>
      </c>
      <c r="D710" s="15">
        <f>Data!D711-Data!D710</f>
        <v>4.9999999999997158E-2</v>
      </c>
      <c r="E710" s="15">
        <f>Data!E711-Data!E710</f>
        <v>-0.14000000000000057</v>
      </c>
      <c r="F710" s="15">
        <f>Data!F711-Data!F710</f>
        <v>-5.7999999999999829E-2</v>
      </c>
      <c r="G710" s="15">
        <f>Data!G711-Data!G710</f>
        <v>-5.1878417636663787E-4</v>
      </c>
      <c r="H710" s="15">
        <f>Data!H711-Data!H710</f>
        <v>7.1622541186222577E-4</v>
      </c>
      <c r="I710" s="15">
        <f>Data!I711-Data!I710</f>
        <v>-1.7999999999999128E-3</v>
      </c>
      <c r="J710" s="15">
        <f>Data!J711-Data!J710</f>
        <v>1.2599999999999945E-2</v>
      </c>
    </row>
    <row r="711" spans="1:10" x14ac:dyDescent="0.25">
      <c r="A711" s="11">
        <v>41953</v>
      </c>
      <c r="B711" s="15">
        <f>Data!B712-Data!B711</f>
        <v>-1.7500000000000071E-2</v>
      </c>
      <c r="C711" s="15">
        <f>Data!C712-Data!C711</f>
        <v>-3.4999999999998366E-3</v>
      </c>
      <c r="D711" s="15">
        <f>Data!D712-Data!D711</f>
        <v>2.0000000000003126E-2</v>
      </c>
      <c r="E711" s="15">
        <f>Data!E712-Data!E711</f>
        <v>4.9999999999997158E-2</v>
      </c>
      <c r="F711" s="15">
        <f>Data!F712-Data!F711</f>
        <v>-1.5000000000000568E-2</v>
      </c>
      <c r="G711" s="15">
        <f>Data!G712-Data!G711</f>
        <v>-1.9437183396620039E-4</v>
      </c>
      <c r="H711" s="15">
        <f>Data!H712-Data!H711</f>
        <v>-5.1743701442219514E-4</v>
      </c>
      <c r="I711" s="15">
        <f>Data!I712-Data!I711</f>
        <v>-6.0000000000004494E-4</v>
      </c>
      <c r="J711" s="15">
        <f>Data!J712-Data!J711</f>
        <v>1.4000000000002899E-3</v>
      </c>
    </row>
    <row r="712" spans="1:10" x14ac:dyDescent="0.25">
      <c r="A712" s="11">
        <v>41955</v>
      </c>
      <c r="B712" s="15">
        <f>Data!B713-Data!B712</f>
        <v>-7.800000000000118E-2</v>
      </c>
      <c r="C712" s="15">
        <f>Data!C713-Data!C712</f>
        <v>6.7000000000003723E-3</v>
      </c>
      <c r="D712" s="15">
        <f>Data!D713-Data!D712</f>
        <v>-0.12000000000000455</v>
      </c>
      <c r="E712" s="15">
        <f>Data!E713-Data!E712</f>
        <v>0.64000000000000057</v>
      </c>
      <c r="F712" s="15">
        <f>Data!F713-Data!F712</f>
        <v>1.2500000000001066E-2</v>
      </c>
      <c r="G712" s="15">
        <f>Data!G713-Data!G712</f>
        <v>-2.0030265084405308E-3</v>
      </c>
      <c r="H712" s="15">
        <f>Data!H713-Data!H712</f>
        <v>1.6747850209062332E-3</v>
      </c>
      <c r="I712" s="15">
        <f>Data!I713-Data!I712</f>
        <v>-2.8000000000000247E-3</v>
      </c>
      <c r="J712" s="15">
        <f>Data!J713-Data!J712</f>
        <v>-1.5500000000000291E-2</v>
      </c>
    </row>
    <row r="713" spans="1:10" x14ac:dyDescent="0.25">
      <c r="A713" s="11">
        <v>41956</v>
      </c>
      <c r="B713" s="15">
        <f>Data!B714-Data!B713</f>
        <v>3.8500000000000867E-2</v>
      </c>
      <c r="C713" s="15">
        <f>Data!C714-Data!C713</f>
        <v>-1.4000000000002899E-3</v>
      </c>
      <c r="D713" s="15">
        <f>Data!D714-Data!D713</f>
        <v>0.14999999999999858</v>
      </c>
      <c r="E713" s="15">
        <f>Data!E714-Data!E713</f>
        <v>0.20999999999999375</v>
      </c>
      <c r="F713" s="15">
        <f>Data!F714-Data!F713</f>
        <v>5.1999999999999602E-2</v>
      </c>
      <c r="G713" s="15">
        <f>Data!G714-Data!G713</f>
        <v>-1.2869925414149552E-3</v>
      </c>
      <c r="H713" s="15">
        <f>Data!H714-Data!H713</f>
        <v>3.9426409309571975E-3</v>
      </c>
      <c r="I713" s="15">
        <f>Data!I714-Data!I713</f>
        <v>-1.5999999999999348E-3</v>
      </c>
      <c r="J713" s="15">
        <f>Data!J714-Data!J713</f>
        <v>6.0999999999999943E-3</v>
      </c>
    </row>
    <row r="714" spans="1:10" x14ac:dyDescent="0.25">
      <c r="A714" s="11">
        <v>41957</v>
      </c>
      <c r="B714" s="15">
        <f>Data!B715-Data!B714</f>
        <v>-0.10550000000000104</v>
      </c>
      <c r="C714" s="15">
        <f>Data!C715-Data!C714</f>
        <v>4.6999999999997044E-3</v>
      </c>
      <c r="D714" s="15">
        <f>Data!D715-Data!D714</f>
        <v>0.15000000000000568</v>
      </c>
      <c r="E714" s="15">
        <f>Data!E715-Data!E714</f>
        <v>0.89000000000000057</v>
      </c>
      <c r="F714" s="15">
        <f>Data!F715-Data!F714</f>
        <v>-7.6000000000000512E-2</v>
      </c>
      <c r="G714" s="15">
        <f>Data!G715-Data!G714</f>
        <v>-1.1547703846869206E-3</v>
      </c>
      <c r="H714" s="15">
        <f>Data!H715-Data!H714</f>
        <v>2.4382208775272085E-3</v>
      </c>
      <c r="I714" s="15">
        <f>Data!I715-Data!I714</f>
        <v>-1.8000000000000238E-3</v>
      </c>
      <c r="J714" s="15">
        <f>Data!J715-Data!J714</f>
        <v>-1.0899999999999466E-2</v>
      </c>
    </row>
    <row r="715" spans="1:10" x14ac:dyDescent="0.25">
      <c r="A715" s="11">
        <v>41960</v>
      </c>
      <c r="B715" s="15">
        <f>Data!B716-Data!B715</f>
        <v>8.0000000000008953E-3</v>
      </c>
      <c r="C715" s="15">
        <f>Data!C716-Data!C715</f>
        <v>-4.7999999999994714E-3</v>
      </c>
      <c r="D715" s="15">
        <f>Data!D716-Data!D715</f>
        <v>0.11999999999999744</v>
      </c>
      <c r="E715" s="15">
        <f>Data!E716-Data!E715</f>
        <v>-7.9999999999998295E-2</v>
      </c>
      <c r="F715" s="15">
        <f>Data!F716-Data!F715</f>
        <v>5.1000000000000156E-2</v>
      </c>
      <c r="G715" s="15">
        <f>Data!G716-Data!G715</f>
        <v>3.0222589111594811E-3</v>
      </c>
      <c r="H715" s="15">
        <f>Data!H716-Data!H715</f>
        <v>4.8988836730068375E-4</v>
      </c>
      <c r="I715" s="15">
        <f>Data!I716-Data!I715</f>
        <v>3.7000000000000366E-3</v>
      </c>
      <c r="J715" s="15">
        <f>Data!J716-Data!J715</f>
        <v>2.0199999999999996E-2</v>
      </c>
    </row>
    <row r="716" spans="1:10" x14ac:dyDescent="0.25">
      <c r="A716" s="11">
        <v>41961</v>
      </c>
      <c r="B716" s="15">
        <f>Data!B717-Data!B716</f>
        <v>-9.0500000000000469E-2</v>
      </c>
      <c r="C716" s="15">
        <f>Data!C717-Data!C716</f>
        <v>-3.4000000000000696E-3</v>
      </c>
      <c r="D716" s="15">
        <f>Data!D717-Data!D716</f>
        <v>-0.10000000000000142</v>
      </c>
      <c r="E716" s="15">
        <f>Data!E717-Data!E716</f>
        <v>0.32000000000000739</v>
      </c>
      <c r="F716" s="15">
        <f>Data!F717-Data!F716</f>
        <v>-4.1999999999999815E-2</v>
      </c>
      <c r="G716" s="15">
        <f>Data!G717-Data!G716</f>
        <v>-5.576540654923634E-3</v>
      </c>
      <c r="H716" s="15">
        <f>Data!H717-Data!H716</f>
        <v>-1.2254253206200882E-4</v>
      </c>
      <c r="I716" s="15">
        <f>Data!I717-Data!I716</f>
        <v>-7.0000000000000062E-3</v>
      </c>
      <c r="J716" s="15">
        <f>Data!J717-Data!J716</f>
        <v>-6.9700000000000095E-2</v>
      </c>
    </row>
    <row r="717" spans="1:10" x14ac:dyDescent="0.25">
      <c r="A717" s="11">
        <v>41962</v>
      </c>
      <c r="B717" s="15">
        <f>Data!B718-Data!B717</f>
        <v>4.1999999999999815E-2</v>
      </c>
      <c r="C717" s="15">
        <f>Data!C718-Data!C717</f>
        <v>-1.8000000000002458E-3</v>
      </c>
      <c r="D717" s="15">
        <f>Data!D718-Data!D717</f>
        <v>0.25999999999999801</v>
      </c>
      <c r="E717" s="15">
        <f>Data!E718-Data!E717</f>
        <v>0.93999999999999773</v>
      </c>
      <c r="F717" s="15">
        <f>Data!F718-Data!F717</f>
        <v>6.1999999999999389E-2</v>
      </c>
      <c r="G717" s="15">
        <f>Data!G718-Data!G717</f>
        <v>-8.9015130995417913E-4</v>
      </c>
      <c r="H717" s="15">
        <f>Data!H718-Data!H717</f>
        <v>-8.9721153181088198E-4</v>
      </c>
      <c r="I717" s="15">
        <f>Data!I718-Data!I717</f>
        <v>-1.0999999999999899E-3</v>
      </c>
      <c r="J717" s="15">
        <f>Data!J718-Data!J717</f>
        <v>2.5000000000000355E-2</v>
      </c>
    </row>
    <row r="718" spans="1:10" x14ac:dyDescent="0.25">
      <c r="A718" s="11">
        <v>41963</v>
      </c>
      <c r="B718" s="15">
        <f>Data!B719-Data!B718</f>
        <v>-0.1039999999999992</v>
      </c>
      <c r="C718" s="15">
        <f>Data!C719-Data!C718</f>
        <v>4.0000000000004476E-3</v>
      </c>
      <c r="D718" s="15">
        <f>Data!D719-Data!D718</f>
        <v>-5.9999999999995168E-2</v>
      </c>
      <c r="E718" s="15">
        <f>Data!E719-Data!E718</f>
        <v>0.43999999999999773</v>
      </c>
      <c r="F718" s="15">
        <f>Data!F719-Data!F718</f>
        <v>1.0000000000001563E-2</v>
      </c>
      <c r="G718" s="15">
        <f>Data!G719-Data!G718</f>
        <v>1.3997025810158492E-3</v>
      </c>
      <c r="H718" s="15">
        <f>Data!H719-Data!H718</f>
        <v>-5.2898726080674585E-4</v>
      </c>
      <c r="I718" s="15">
        <f>Data!I719-Data!I718</f>
        <v>2.3999999999999577E-3</v>
      </c>
      <c r="J718" s="15">
        <f>Data!J719-Data!J718</f>
        <v>2.4299999999999322E-2</v>
      </c>
    </row>
    <row r="719" spans="1:10" x14ac:dyDescent="0.25">
      <c r="A719" s="11">
        <v>41964</v>
      </c>
      <c r="B719" s="15">
        <f>Data!B720-Data!B719</f>
        <v>-2.6500000000000412E-2</v>
      </c>
      <c r="C719" s="15">
        <f>Data!C720-Data!C719</f>
        <v>1.3999999999994017E-3</v>
      </c>
      <c r="D719" s="15">
        <f>Data!D720-Data!D719</f>
        <v>-0.16000000000000369</v>
      </c>
      <c r="E719" s="15">
        <f>Data!E720-Data!E719</f>
        <v>-0.40000000000000568</v>
      </c>
      <c r="F719" s="15">
        <f>Data!F720-Data!F719</f>
        <v>8.49999999999973E-3</v>
      </c>
      <c r="G719" s="15">
        <f>Data!G720-Data!G719</f>
        <v>8.5025663966054044E-3</v>
      </c>
      <c r="H719" s="15">
        <f>Data!H720-Data!H719</f>
        <v>4.4754748373021513E-4</v>
      </c>
      <c r="I719" s="15">
        <f>Data!I720-Data!I719</f>
        <v>1.0000000000000009E-2</v>
      </c>
      <c r="J719" s="15">
        <f>Data!J720-Data!J719</f>
        <v>6.5599999999999881E-2</v>
      </c>
    </row>
    <row r="720" spans="1:10" x14ac:dyDescent="0.25">
      <c r="A720" s="11">
        <v>41967</v>
      </c>
      <c r="B720" s="15">
        <f>Data!B721-Data!B720</f>
        <v>9.6999999999999531E-2</v>
      </c>
      <c r="C720" s="15">
        <f>Data!C721-Data!C720</f>
        <v>1.6800000000000814E-2</v>
      </c>
      <c r="D720" s="15">
        <f>Data!D721-Data!D720</f>
        <v>9.0000000000003411E-2</v>
      </c>
      <c r="E720" s="15">
        <f>Data!E721-Data!E720</f>
        <v>0.65000000000000568</v>
      </c>
      <c r="F720" s="15">
        <f>Data!F721-Data!F720</f>
        <v>1.6000000000000014E-2</v>
      </c>
      <c r="G720" s="15">
        <f>Data!G721-Data!G720</f>
        <v>-2.1425755750357212E-3</v>
      </c>
      <c r="H720" s="15">
        <f>Data!H721-Data!H720</f>
        <v>-1.1785452486111625E-3</v>
      </c>
      <c r="I720" s="15">
        <f>Data!I721-Data!I720</f>
        <v>-2.0000000000000018E-3</v>
      </c>
      <c r="J720" s="15">
        <f>Data!J721-Data!J720</f>
        <v>-3.1699999999999839E-2</v>
      </c>
    </row>
    <row r="721" spans="1:10" x14ac:dyDescent="0.25">
      <c r="A721" s="11">
        <v>41968</v>
      </c>
      <c r="B721" s="15">
        <f>Data!B722-Data!B721</f>
        <v>-9.5499999999999474E-2</v>
      </c>
      <c r="C721" s="15">
        <f>Data!C722-Data!C721</f>
        <v>-5.7000000000000384E-3</v>
      </c>
      <c r="D721" s="15">
        <f>Data!D722-Data!D721</f>
        <v>3.9999999999999147E-2</v>
      </c>
      <c r="E721" s="15">
        <f>Data!E722-Data!E721</f>
        <v>-0.40000000000000568</v>
      </c>
      <c r="F721" s="15">
        <f>Data!F722-Data!F721</f>
        <v>-5.0000000000061107E-4</v>
      </c>
      <c r="G721" s="15">
        <f>Data!G722-Data!G721</f>
        <v>-2.9034216656578238E-3</v>
      </c>
      <c r="H721" s="15">
        <f>Data!H722-Data!H721</f>
        <v>-5.269013240356557E-4</v>
      </c>
      <c r="I721" s="15">
        <f>Data!I722-Data!I721</f>
        <v>-3.0999999999999917E-3</v>
      </c>
      <c r="J721" s="15">
        <f>Data!J722-Data!J721</f>
        <v>-8.799999999999919E-3</v>
      </c>
    </row>
    <row r="722" spans="1:10" x14ac:dyDescent="0.25">
      <c r="A722" s="11">
        <v>41969</v>
      </c>
      <c r="B722" s="15">
        <f>Data!B723-Data!B722</f>
        <v>2.6999999999999247E-2</v>
      </c>
      <c r="C722" s="15">
        <f>Data!C723-Data!C722</f>
        <v>3.0999999999998806E-3</v>
      </c>
      <c r="D722" s="15">
        <f>Data!D723-Data!D722</f>
        <v>-0.10999999999999943</v>
      </c>
      <c r="E722" s="15">
        <f>Data!E723-Data!E722</f>
        <v>-0.39000000000000057</v>
      </c>
      <c r="F722" s="15">
        <f>Data!F723-Data!F722</f>
        <v>7.4500000000000455E-2</v>
      </c>
      <c r="G722" s="15">
        <f>Data!G723-Data!G722</f>
        <v>-1.9879770227818616E-3</v>
      </c>
      <c r="H722" s="15">
        <f>Data!H723-Data!H722</f>
        <v>-2.9426357191361108E-3</v>
      </c>
      <c r="I722" s="15">
        <f>Data!I723-Data!I722</f>
        <v>-3.0999999999999917E-3</v>
      </c>
      <c r="J722" s="15">
        <f>Data!J723-Data!J722</f>
        <v>-4.2200000000000237E-2</v>
      </c>
    </row>
    <row r="723" spans="1:10" x14ac:dyDescent="0.25">
      <c r="A723" s="11">
        <v>41971</v>
      </c>
      <c r="B723" s="15">
        <f>Data!B724-Data!B723</f>
        <v>9.5000000000000639E-2</v>
      </c>
      <c r="C723" s="15">
        <f>Data!C724-Data!C723</f>
        <v>4.2999999999997485E-3</v>
      </c>
      <c r="D723" s="15">
        <f>Data!D724-Data!D723</f>
        <v>0.42000000000000171</v>
      </c>
      <c r="E723" s="15">
        <f>Data!E724-Data!E723</f>
        <v>1.1000000000000085</v>
      </c>
      <c r="F723" s="15">
        <f>Data!F724-Data!F723</f>
        <v>0.20549999999999891</v>
      </c>
      <c r="G723" s="15">
        <f>Data!G724-Data!G723</f>
        <v>4.1797333168097639E-3</v>
      </c>
      <c r="H723" s="15">
        <f>Data!H724-Data!H723</f>
        <v>6.035391552264846E-3</v>
      </c>
      <c r="I723" s="15">
        <f>Data!I724-Data!I723</f>
        <v>4.3999999999999595E-3</v>
      </c>
      <c r="J723" s="15">
        <f>Data!J724-Data!J723</f>
        <v>6.1700000000000088E-2</v>
      </c>
    </row>
    <row r="724" spans="1:10" x14ac:dyDescent="0.25">
      <c r="A724" s="11">
        <v>41974</v>
      </c>
      <c r="B724" s="15">
        <f>Data!B725-Data!B724</f>
        <v>-6.5500000000000114E-2</v>
      </c>
      <c r="C724" s="15">
        <f>Data!C725-Data!C724</f>
        <v>8.6000000000003851E-3</v>
      </c>
      <c r="D724" s="15">
        <f>Data!D725-Data!D724</f>
        <v>-0.26000000000000512</v>
      </c>
      <c r="E724" s="15">
        <f>Data!E725-Data!E724</f>
        <v>-0.56000000000000227</v>
      </c>
      <c r="F724" s="15">
        <f>Data!F725-Data!F724</f>
        <v>1.4499999999999957E-2</v>
      </c>
      <c r="G724" s="15">
        <f>Data!G725-Data!G724</f>
        <v>-3.3472669758254359E-3</v>
      </c>
      <c r="H724" s="15">
        <f>Data!H725-Data!H724</f>
        <v>-4.2650153133952928E-3</v>
      </c>
      <c r="I724" s="15">
        <f>Data!I725-Data!I724</f>
        <v>-2.7000000000000357E-3</v>
      </c>
      <c r="J724" s="15">
        <f>Data!J725-Data!J724</f>
        <v>-4.2499999999999538E-2</v>
      </c>
    </row>
    <row r="725" spans="1:10" x14ac:dyDescent="0.25">
      <c r="A725" s="11">
        <v>41975</v>
      </c>
      <c r="B725" s="15">
        <f>Data!B726-Data!B725</f>
        <v>0.12700000000000067</v>
      </c>
      <c r="C725" s="15">
        <f>Data!C726-Data!C725</f>
        <v>-2.5000000000003908E-3</v>
      </c>
      <c r="D725" s="15">
        <f>Data!D726-Data!D725</f>
        <v>-0.14000000000000057</v>
      </c>
      <c r="E725" s="15">
        <f>Data!E726-Data!E725</f>
        <v>0.95999999999999375</v>
      </c>
      <c r="F725" s="15">
        <f>Data!F726-Data!F725</f>
        <v>0.13400000000000034</v>
      </c>
      <c r="G725" s="15">
        <f>Data!G726-Data!G725</f>
        <v>6.4619896078284E-3</v>
      </c>
      <c r="H725" s="15">
        <f>Data!H726-Data!H725</f>
        <v>3.7338618078994745E-3</v>
      </c>
      <c r="I725" s="15">
        <f>Data!I726-Data!I725</f>
        <v>8.900000000000019E-3</v>
      </c>
      <c r="J725" s="15">
        <f>Data!J726-Data!J725</f>
        <v>0.1003999999999996</v>
      </c>
    </row>
    <row r="726" spans="1:10" x14ac:dyDescent="0.25">
      <c r="A726" s="11">
        <v>41976</v>
      </c>
      <c r="B726" s="15">
        <f>Data!B727-Data!B726</f>
        <v>0.11650000000000027</v>
      </c>
      <c r="C726" s="15">
        <f>Data!C727-Data!C726</f>
        <v>8.9999999999967883E-4</v>
      </c>
      <c r="D726" s="15">
        <f>Data!D727-Data!D726</f>
        <v>5.0000000000004263E-2</v>
      </c>
      <c r="E726" s="15">
        <f>Data!E727-Data!E726</f>
        <v>0.71999999999999886</v>
      </c>
      <c r="F726" s="15">
        <f>Data!F727-Data!F726</f>
        <v>2.2500000000000853E-2</v>
      </c>
      <c r="G726" s="15">
        <f>Data!G727-Data!G726</f>
        <v>5.6413211291879151E-3</v>
      </c>
      <c r="H726" s="15">
        <f>Data!H727-Data!H726</f>
        <v>-1.9941339903395416E-3</v>
      </c>
      <c r="I726" s="15">
        <f>Data!I727-Data!I726</f>
        <v>5.9000000000000163E-3</v>
      </c>
      <c r="J726" s="15">
        <f>Data!J727-Data!J726</f>
        <v>1.6600000000000392E-2</v>
      </c>
    </row>
    <row r="727" spans="1:10" x14ac:dyDescent="0.25">
      <c r="A727" s="11">
        <v>41977</v>
      </c>
      <c r="B727" s="15">
        <f>Data!B728-Data!B727</f>
        <v>-5.9499999999999886E-2</v>
      </c>
      <c r="C727" s="15">
        <f>Data!C728-Data!C727</f>
        <v>4.1999999999999815E-3</v>
      </c>
      <c r="D727" s="15">
        <f>Data!D728-Data!D727</f>
        <v>-7.0000000000000284E-2</v>
      </c>
      <c r="E727" s="15">
        <f>Data!E728-Data!E727</f>
        <v>-0.14999999999999147</v>
      </c>
      <c r="F727" s="15">
        <f>Data!F728-Data!F727</f>
        <v>9.9999999999997868E-3</v>
      </c>
      <c r="G727" s="15">
        <f>Data!G728-Data!G727</f>
        <v>-8.3680187711397958E-3</v>
      </c>
      <c r="H727" s="15">
        <f>Data!H728-Data!H727</f>
        <v>-2.8386061794827278E-4</v>
      </c>
      <c r="I727" s="15">
        <f>Data!I728-Data!I727</f>
        <v>-1.0499999999999954E-2</v>
      </c>
      <c r="J727" s="15">
        <f>Data!J728-Data!J727</f>
        <v>-6.0100000000000264E-2</v>
      </c>
    </row>
    <row r="728" spans="1:10" x14ac:dyDescent="0.25">
      <c r="A728" s="11">
        <v>41978</v>
      </c>
      <c r="B728" s="15">
        <f>Data!B729-Data!B728</f>
        <v>0.16549999999999976</v>
      </c>
      <c r="C728" s="15">
        <f>Data!C729-Data!C728</f>
        <v>-4.3999999999995154E-3</v>
      </c>
      <c r="D728" s="15">
        <f>Data!D729-Data!D728</f>
        <v>0.11999999999999744</v>
      </c>
      <c r="E728" s="15">
        <f>Data!E729-Data!E728</f>
        <v>1.7099999999999937</v>
      </c>
      <c r="F728" s="15">
        <f>Data!F729-Data!F728</f>
        <v>0.2240000000000002</v>
      </c>
      <c r="G728" s="15">
        <f>Data!G729-Data!G728</f>
        <v>8.3680187711397958E-3</v>
      </c>
      <c r="H728" s="15">
        <f>Data!H729-Data!H728</f>
        <v>4.3668264843536031E-3</v>
      </c>
      <c r="I728" s="15">
        <f>Data!I729-Data!I728</f>
        <v>9.7999999999999199E-3</v>
      </c>
      <c r="J728" s="15">
        <f>Data!J729-Data!J728</f>
        <v>7.6699999999999768E-2</v>
      </c>
    </row>
    <row r="729" spans="1:10" x14ac:dyDescent="0.25">
      <c r="A729" s="11">
        <v>41981</v>
      </c>
      <c r="B729" s="15">
        <f>Data!B730-Data!B729</f>
        <v>0.21249999999999858</v>
      </c>
      <c r="C729" s="15">
        <f>Data!C730-Data!C729</f>
        <v>2.2800000000000153E-2</v>
      </c>
      <c r="D729" s="15">
        <f>Data!D730-Data!D729</f>
        <v>-7.9999999999998295E-2</v>
      </c>
      <c r="E729" s="15">
        <f>Data!E730-Data!E729</f>
        <v>-0.48999999999999488</v>
      </c>
      <c r="F729" s="15">
        <f>Data!F730-Data!F729</f>
        <v>0.10099999999999909</v>
      </c>
      <c r="G729" s="15">
        <f>Data!G730-Data!G729</f>
        <v>7.934368595641228E-4</v>
      </c>
      <c r="H729" s="15">
        <f>Data!H730-Data!H729</f>
        <v>-1.0256410256409554E-3</v>
      </c>
      <c r="I729" s="15">
        <f>Data!I730-Data!I729</f>
        <v>6.0000000000004494E-4</v>
      </c>
      <c r="J729" s="15">
        <f>Data!J730-Data!J729</f>
        <v>1.3600000000000279E-2</v>
      </c>
    </row>
    <row r="730" spans="1:10" x14ac:dyDescent="0.25">
      <c r="A730" s="11">
        <v>41982</v>
      </c>
      <c r="B730" s="15">
        <f>Data!B731-Data!B730</f>
        <v>-0.13499999999999979</v>
      </c>
      <c r="C730" s="15">
        <f>Data!C731-Data!C730</f>
        <v>1.2999999999999901E-2</v>
      </c>
      <c r="D730" s="15">
        <f>Data!D731-Data!D730</f>
        <v>4.9999999999997158E-2</v>
      </c>
      <c r="E730" s="15">
        <f>Data!E731-Data!E730</f>
        <v>-2.019999999999996</v>
      </c>
      <c r="F730" s="15">
        <f>Data!F731-Data!F730</f>
        <v>-6.1499999999998778E-2</v>
      </c>
      <c r="G730" s="15">
        <f>Data!G731-Data!G730</f>
        <v>-8.0600147386871157E-3</v>
      </c>
      <c r="H730" s="15">
        <f>Data!H731-Data!H730</f>
        <v>-2.8138141965081687E-3</v>
      </c>
      <c r="I730" s="15">
        <f>Data!I731-Data!I730</f>
        <v>-9.8000000000000309E-3</v>
      </c>
      <c r="J730" s="15">
        <f>Data!J731-Data!J730</f>
        <v>-4.1100000000000136E-2</v>
      </c>
    </row>
    <row r="731" spans="1:10" x14ac:dyDescent="0.25">
      <c r="A731" s="11">
        <v>41983</v>
      </c>
      <c r="B731" s="15">
        <f>Data!B732-Data!B731</f>
        <v>0.10899999999999999</v>
      </c>
      <c r="C731" s="15">
        <f>Data!C732-Data!C731</f>
        <v>-9.1999999999998749E-3</v>
      </c>
      <c r="D731" s="15">
        <f>Data!D732-Data!D731</f>
        <v>0.23000000000000398</v>
      </c>
      <c r="E731" s="15">
        <f>Data!E732-Data!E731</f>
        <v>-0.37000000000000455</v>
      </c>
      <c r="F731" s="15">
        <f>Data!F732-Data!F731</f>
        <v>0.15199999999999925</v>
      </c>
      <c r="G731" s="15">
        <f>Data!G732-Data!G731</f>
        <v>-6.4827142476275856E-4</v>
      </c>
      <c r="H731" s="15">
        <f>Data!H732-Data!H731</f>
        <v>2.0306781369217042E-4</v>
      </c>
      <c r="I731" s="15">
        <f>Data!I732-Data!I731</f>
        <v>0</v>
      </c>
      <c r="J731" s="15">
        <f>Data!J732-Data!J731</f>
        <v>4.0000000000004476E-3</v>
      </c>
    </row>
    <row r="732" spans="1:10" x14ac:dyDescent="0.25">
      <c r="A732" s="11">
        <v>41984</v>
      </c>
      <c r="B732" s="15">
        <f>Data!B733-Data!B732</f>
        <v>0.10000000000000142</v>
      </c>
      <c r="C732" s="15">
        <f>Data!C733-Data!C732</f>
        <v>1.1800000000000033E-2</v>
      </c>
      <c r="D732" s="15">
        <f>Data!D733-Data!D732</f>
        <v>0.35999999999999943</v>
      </c>
      <c r="E732" s="15">
        <f>Data!E733-Data!E732</f>
        <v>0.90000000000000568</v>
      </c>
      <c r="F732" s="15">
        <f>Data!F733-Data!F732</f>
        <v>0.1875</v>
      </c>
      <c r="G732" s="15">
        <f>Data!G733-Data!G732</f>
        <v>1.8177955366301957E-3</v>
      </c>
      <c r="H732" s="15">
        <f>Data!H733-Data!H732</f>
        <v>-9.3304180455666685E-4</v>
      </c>
      <c r="I732" s="15">
        <f>Data!I733-Data!I732</f>
        <v>8.0000000000002292E-4</v>
      </c>
      <c r="J732" s="15">
        <f>Data!J733-Data!J732</f>
        <v>3.2099999999999795E-2</v>
      </c>
    </row>
    <row r="733" spans="1:10" x14ac:dyDescent="0.25">
      <c r="A733" s="11">
        <v>41985</v>
      </c>
      <c r="B733" s="15">
        <f>Data!B734-Data!B733</f>
        <v>3.2499999999998863E-2</v>
      </c>
      <c r="C733" s="15">
        <f>Data!C734-Data!C733</f>
        <v>-1.7000000000004789E-3</v>
      </c>
      <c r="D733" s="15">
        <f>Data!D734-Data!D733</f>
        <v>6.0000000000002274E-2</v>
      </c>
      <c r="E733" s="15">
        <f>Data!E734-Data!E733</f>
        <v>-1.1800000000000068</v>
      </c>
      <c r="F733" s="15">
        <f>Data!F734-Data!F733</f>
        <v>8.0000000000000071E-2</v>
      </c>
      <c r="G733" s="15">
        <f>Data!G734-Data!G733</f>
        <v>-5.6214569798167524E-3</v>
      </c>
      <c r="H733" s="15">
        <f>Data!H734-Data!H733</f>
        <v>-6.474630842447926E-4</v>
      </c>
      <c r="I733" s="15">
        <f>Data!I734-Data!I733</f>
        <v>-6.8000000000000282E-3</v>
      </c>
      <c r="J733" s="15">
        <f>Data!J734-Data!J733</f>
        <v>-2.1600000000000286E-2</v>
      </c>
    </row>
    <row r="734" spans="1:10" x14ac:dyDescent="0.25">
      <c r="A734" s="11">
        <v>41988</v>
      </c>
      <c r="B734" s="15">
        <f>Data!B735-Data!B734</f>
        <v>8.3000000000000185E-2</v>
      </c>
      <c r="C734" s="15">
        <f>Data!C735-Data!C734</f>
        <v>3.6000000000004917E-3</v>
      </c>
      <c r="D734" s="15">
        <f>Data!D735-Data!D734</f>
        <v>0.63999999999999346</v>
      </c>
      <c r="E734" s="15">
        <f>Data!E735-Data!E734</f>
        <v>-0.46999999999999886</v>
      </c>
      <c r="F734" s="15">
        <f>Data!F735-Data!F734</f>
        <v>9.0000000000003411E-3</v>
      </c>
      <c r="G734" s="15">
        <f>Data!G735-Data!G734</f>
        <v>8.993066859339649E-4</v>
      </c>
      <c r="H734" s="15">
        <f>Data!H735-Data!H734</f>
        <v>2.6385474473181736E-3</v>
      </c>
      <c r="I734" s="15">
        <f>Data!I735-Data!I734</f>
        <v>1.1999999999999789E-3</v>
      </c>
      <c r="J734" s="15">
        <f>Data!J735-Data!J734</f>
        <v>0.10179999999999989</v>
      </c>
    </row>
    <row r="735" spans="1:10" x14ac:dyDescent="0.25">
      <c r="A735" s="11">
        <v>41989</v>
      </c>
      <c r="B735" s="15">
        <f>Data!B736-Data!B735</f>
        <v>-7.7999999999999403E-2</v>
      </c>
      <c r="C735" s="15">
        <f>Data!C736-Data!C735</f>
        <v>-1.000000000000334E-3</v>
      </c>
      <c r="D735" s="15">
        <f>Data!D736-Data!D735</f>
        <v>0.49000000000000199</v>
      </c>
      <c r="E735" s="15">
        <f>Data!E736-Data!E735</f>
        <v>-0.46999999999999886</v>
      </c>
      <c r="F735" s="15">
        <f>Data!F736-Data!F735</f>
        <v>-5.0000000000000711E-2</v>
      </c>
      <c r="G735" s="15">
        <f>Data!G736-Data!G735</f>
        <v>-2.1805371920118333E-3</v>
      </c>
      <c r="H735" s="15">
        <f>Data!H736-Data!H735</f>
        <v>-2.9617852453499571E-3</v>
      </c>
      <c r="I735" s="15">
        <f>Data!I736-Data!I735</f>
        <v>-2.7999999999999137E-3</v>
      </c>
      <c r="J735" s="15">
        <f>Data!J736-Data!J735</f>
        <v>-3.1199999999999228E-2</v>
      </c>
    </row>
    <row r="736" spans="1:10" x14ac:dyDescent="0.25">
      <c r="A736" s="11">
        <v>41990</v>
      </c>
      <c r="B736" s="15">
        <f>Data!B737-Data!B736</f>
        <v>-4.3499999999999872E-2</v>
      </c>
      <c r="C736" s="15">
        <f>Data!C737-Data!C736</f>
        <v>6.7000000000003723E-3</v>
      </c>
      <c r="D736" s="15">
        <f>Data!D737-Data!D736</f>
        <v>-0.12999999999999545</v>
      </c>
      <c r="E736" s="15">
        <f>Data!E737-Data!E736</f>
        <v>0.35999999999999943</v>
      </c>
      <c r="F736" s="15">
        <f>Data!F737-Data!F736</f>
        <v>-0.17849999999999966</v>
      </c>
      <c r="G736" s="15">
        <f>Data!G737-Data!G736</f>
        <v>6.3175012111552631E-3</v>
      </c>
      <c r="H736" s="15">
        <f>Data!H737-Data!H736</f>
        <v>3.4104768028463406E-3</v>
      </c>
      <c r="I736" s="15">
        <f>Data!I737-Data!I736</f>
        <v>7.4999999999999512E-3</v>
      </c>
      <c r="J736" s="15">
        <f>Data!J737-Data!J736</f>
        <v>4.529999999999923E-2</v>
      </c>
    </row>
    <row r="737" spans="1:10" x14ac:dyDescent="0.25">
      <c r="A737" s="11">
        <v>41991</v>
      </c>
      <c r="B737" s="15">
        <f>Data!B738-Data!B737</f>
        <v>-6.3500000000001222E-2</v>
      </c>
      <c r="C737" s="15">
        <f>Data!C738-Data!C737</f>
        <v>1.8199999999999328E-2</v>
      </c>
      <c r="D737" s="15">
        <f>Data!D738-Data!D737</f>
        <v>-0.54000000000000625</v>
      </c>
      <c r="E737" s="15">
        <f>Data!E738-Data!E737</f>
        <v>1.2000000000000028</v>
      </c>
      <c r="F737" s="15">
        <f>Data!F738-Data!F737</f>
        <v>-6.9999999999996732E-3</v>
      </c>
      <c r="G737" s="15">
        <f>Data!G738-Data!G737</f>
        <v>7.5418665736773915E-3</v>
      </c>
      <c r="H737" s="15">
        <f>Data!H738-Data!H737</f>
        <v>-4.0792745992423995E-4</v>
      </c>
      <c r="I737" s="15">
        <f>Data!I738-Data!I737</f>
        <v>1.1500000000000066E-2</v>
      </c>
      <c r="J737" s="15">
        <f>Data!J738-Data!J737</f>
        <v>2.9600000000000293E-2</v>
      </c>
    </row>
    <row r="738" spans="1:10" x14ac:dyDescent="0.25">
      <c r="A738" s="11">
        <v>41992</v>
      </c>
      <c r="B738" s="15">
        <f>Data!B739-Data!B738</f>
        <v>5.5500000000000327E-2</v>
      </c>
      <c r="C738" s="15">
        <f>Data!C739-Data!C738</f>
        <v>5.7000000000000384E-3</v>
      </c>
      <c r="D738" s="15">
        <f>Data!D739-Data!D738</f>
        <v>0.26000000000000512</v>
      </c>
      <c r="E738" s="15">
        <f>Data!E739-Data!E738</f>
        <v>0.71999999999999886</v>
      </c>
      <c r="F738" s="15">
        <f>Data!F739-Data!F738</f>
        <v>0.10500000000000043</v>
      </c>
      <c r="G738" s="15">
        <f>Data!G739-Data!G738</f>
        <v>3.7238899208829057E-3</v>
      </c>
      <c r="H738" s="15">
        <f>Data!H739-Data!H738</f>
        <v>2.1679715032663083E-3</v>
      </c>
      <c r="I738" s="15">
        <f>Data!I739-Data!I738</f>
        <v>3.7999999999999146E-3</v>
      </c>
      <c r="J738" s="15">
        <f>Data!J739-Data!J738</f>
        <v>5.2200000000000024E-2</v>
      </c>
    </row>
    <row r="739" spans="1:10" x14ac:dyDescent="0.25">
      <c r="A739" s="11">
        <v>41995</v>
      </c>
      <c r="B739" s="15">
        <f>Data!B740-Data!B739</f>
        <v>-8.9000000000000412E-2</v>
      </c>
      <c r="C739" s="15">
        <f>Data!C740-Data!C739</f>
        <v>1.7000000000004789E-3</v>
      </c>
      <c r="D739" s="15">
        <f>Data!D740-Data!D739</f>
        <v>-2.0000000000003126E-2</v>
      </c>
      <c r="E739" s="15">
        <f>Data!E740-Data!E739</f>
        <v>0.28000000000000114</v>
      </c>
      <c r="F739" s="15">
        <f>Data!F740-Data!F739</f>
        <v>-2.3000000000001464E-2</v>
      </c>
      <c r="G739" s="15">
        <f>Data!G740-Data!G739</f>
        <v>-1.1340650320920131E-3</v>
      </c>
      <c r="H739" s="15">
        <f>Data!H740-Data!H739</f>
        <v>-3.6918326840762461E-4</v>
      </c>
      <c r="I739" s="15">
        <f>Data!I740-Data!I739</f>
        <v>-1.1999999999999789E-3</v>
      </c>
      <c r="J739" s="15">
        <f>Data!J740-Data!J739</f>
        <v>4.7699999999999854E-2</v>
      </c>
    </row>
    <row r="740" spans="1:10" x14ac:dyDescent="0.25">
      <c r="A740" s="11">
        <v>41996</v>
      </c>
      <c r="B740" s="15">
        <f>Data!B741-Data!B740</f>
        <v>0.10850000000000115</v>
      </c>
      <c r="C740" s="15">
        <f>Data!C741-Data!C740</f>
        <v>4.2999999999997485E-3</v>
      </c>
      <c r="D740" s="15">
        <f>Data!D741-Data!D740</f>
        <v>0.17999999999999972</v>
      </c>
      <c r="E740" s="15">
        <f>Data!E741-Data!E740</f>
        <v>0.84000000000000341</v>
      </c>
      <c r="F740" s="15">
        <f>Data!F741-Data!F740</f>
        <v>6.7000000000000171E-2</v>
      </c>
      <c r="G740" s="15">
        <f>Data!G741-Data!G740</f>
        <v>4.8247878299552127E-3</v>
      </c>
      <c r="H740" s="15">
        <f>Data!H741-Data!H740</f>
        <v>4.1676207836129908E-3</v>
      </c>
      <c r="I740" s="15">
        <f>Data!I741-Data!I740</f>
        <v>5.1999999999999824E-3</v>
      </c>
      <c r="J740" s="15">
        <f>Data!J741-Data!J740</f>
        <v>1.1000000000000121E-2</v>
      </c>
    </row>
    <row r="741" spans="1:10" x14ac:dyDescent="0.25">
      <c r="A741" s="11">
        <v>41997</v>
      </c>
      <c r="B741" s="15">
        <f>Data!B742-Data!B741</f>
        <v>1.8499999999999517E-2</v>
      </c>
      <c r="C741" s="15">
        <f>Data!C742-Data!C741</f>
        <v>-1.0799999999999699E-2</v>
      </c>
      <c r="D741" s="15">
        <f>Data!D742-Data!D741</f>
        <v>0.14999999999999858</v>
      </c>
      <c r="E741" s="15">
        <f>Data!E742-Data!E741</f>
        <v>-0.23000000000000398</v>
      </c>
      <c r="F741" s="15">
        <f>Data!F742-Data!F741</f>
        <v>3.8500000000000867E-2</v>
      </c>
      <c r="G741" s="15">
        <f>Data!G742-Data!G741</f>
        <v>-5.3890256803246217E-4</v>
      </c>
      <c r="H741" s="15">
        <f>Data!H742-Data!H741</f>
        <v>-1.3262938463782792E-3</v>
      </c>
      <c r="I741" s="15">
        <f>Data!I742-Data!I741</f>
        <v>-6.9999999999992291E-4</v>
      </c>
      <c r="J741" s="15">
        <f>Data!J742-Data!J741</f>
        <v>1.9199999999999662E-2</v>
      </c>
    </row>
    <row r="742" spans="1:10" x14ac:dyDescent="0.25">
      <c r="A742" s="11">
        <v>42002</v>
      </c>
      <c r="B742" s="15">
        <f>Data!B743-Data!B742</f>
        <v>-1.699999999999946E-2</v>
      </c>
      <c r="C742" s="15">
        <f>Data!C743-Data!C742</f>
        <v>7.3999999999996291E-3</v>
      </c>
      <c r="D742" s="15">
        <f>Data!D743-Data!D742</f>
        <v>0.12000000000000455</v>
      </c>
      <c r="E742" s="15">
        <f>Data!E743-Data!E742</f>
        <v>0.11999999999999034</v>
      </c>
      <c r="F742" s="15">
        <f>Data!F743-Data!F742</f>
        <v>-3.3500000000000085E-2</v>
      </c>
      <c r="G742" s="15">
        <f>Data!G743-Data!G742</f>
        <v>6.0631516860698564E-4</v>
      </c>
      <c r="H742" s="15">
        <f>Data!H743-Data!H742</f>
        <v>1.035699844507465E-3</v>
      </c>
      <c r="I742" s="15">
        <f>Data!I743-Data!I742</f>
        <v>1.2999999999999678E-3</v>
      </c>
      <c r="J742" s="15">
        <f>Data!J743-Data!J742</f>
        <v>1.3600000000000279E-2</v>
      </c>
    </row>
    <row r="743" spans="1:10" x14ac:dyDescent="0.25">
      <c r="A743" s="11">
        <v>42003</v>
      </c>
      <c r="B743" s="15">
        <f>Data!B744-Data!B743</f>
        <v>-7.2000000000000952E-2</v>
      </c>
      <c r="C743" s="15">
        <f>Data!C744-Data!C743</f>
        <v>-2.0699999999999719E-2</v>
      </c>
      <c r="D743" s="15">
        <f>Data!D744-Data!D743</f>
        <v>-0.28999999999999915</v>
      </c>
      <c r="E743" s="15">
        <f>Data!E744-Data!E743</f>
        <v>-1.2299999999999898</v>
      </c>
      <c r="F743" s="15">
        <f>Data!F744-Data!F743</f>
        <v>1.0500000000000398E-2</v>
      </c>
      <c r="G743" s="15">
        <f>Data!G744-Data!G743</f>
        <v>3.3722912559464024E-4</v>
      </c>
      <c r="H743" s="15">
        <f>Data!H744-Data!H743</f>
        <v>-2.0268432472357878E-3</v>
      </c>
      <c r="I743" s="15">
        <f>Data!I744-Data!I743</f>
        <v>1.9999999999997797E-4</v>
      </c>
      <c r="J743" s="15">
        <f>Data!J744-Data!J743</f>
        <v>-8.2200000000000273E-2</v>
      </c>
    </row>
    <row r="744" spans="1:10" x14ac:dyDescent="0.25">
      <c r="A744" s="11">
        <v>42004</v>
      </c>
      <c r="B744" s="15">
        <f>Data!B745-Data!B744</f>
        <v>-2.2499999999999076E-2</v>
      </c>
      <c r="C744" s="15">
        <f>Data!C745-Data!C744</f>
        <v>3.0999999999998806E-3</v>
      </c>
      <c r="D744" s="15">
        <f>Data!D745-Data!D744</f>
        <v>-0.34000000000000341</v>
      </c>
      <c r="E744" s="15">
        <f>Data!E745-Data!E744</f>
        <v>0.50999999999999091</v>
      </c>
      <c r="F744" s="15">
        <f>Data!F745-Data!F744</f>
        <v>2.6999999999999247E-2</v>
      </c>
      <c r="G744" s="15">
        <f>Data!G745-Data!G744</f>
        <v>4.9552811669300034E-3</v>
      </c>
      <c r="H744" s="15">
        <f>Data!H745-Data!H744</f>
        <v>-2.0610381051577864E-4</v>
      </c>
      <c r="I744" s="15">
        <f>Data!I745-Data!I744</f>
        <v>5.3999999999999604E-3</v>
      </c>
      <c r="J744" s="15">
        <f>Data!J745-Data!J744</f>
        <v>8.4999999999999964E-2</v>
      </c>
    </row>
    <row r="745" spans="1:10" x14ac:dyDescent="0.25">
      <c r="A745" s="11">
        <v>42006</v>
      </c>
      <c r="B745" s="15">
        <f>Data!B746-Data!B745</f>
        <v>0.15649999999999942</v>
      </c>
      <c r="C745" s="15">
        <f>Data!C746-Data!C745</f>
        <v>0</v>
      </c>
      <c r="D745" s="15">
        <f>Data!D746-Data!D745</f>
        <v>0.23000000000000398</v>
      </c>
      <c r="E745" s="15">
        <f>Data!E746-Data!E745</f>
        <v>0.35000000000000853</v>
      </c>
      <c r="F745" s="15">
        <f>Data!F746-Data!F745</f>
        <v>5.5999999999999162E-2</v>
      </c>
      <c r="G745" s="15">
        <f>Data!G746-Data!G745</f>
        <v>5.9149818339558902E-3</v>
      </c>
      <c r="H745" s="15">
        <f>Data!H746-Data!H745</f>
        <v>9.0683556686654843E-3</v>
      </c>
      <c r="I745" s="15">
        <f>Data!I746-Data!I745</f>
        <v>7.0000000000000062E-3</v>
      </c>
      <c r="J745" s="15">
        <f>Data!J746-Data!J745</f>
        <v>7.4100000000000499E-2</v>
      </c>
    </row>
    <row r="746" spans="1:10" x14ac:dyDescent="0.25">
      <c r="A746" s="11">
        <v>42009</v>
      </c>
      <c r="B746" s="15">
        <f>Data!B747-Data!B746</f>
        <v>1.6500000000000625E-2</v>
      </c>
      <c r="C746" s="15">
        <f>Data!C747-Data!C746</f>
        <v>1.5500000000000291E-2</v>
      </c>
      <c r="D746" s="15">
        <f>Data!D747-Data!D746</f>
        <v>7.0000000000000284E-2</v>
      </c>
      <c r="E746" s="15">
        <f>Data!E747-Data!E746</f>
        <v>-0.56000000000000227</v>
      </c>
      <c r="F746" s="15">
        <f>Data!F747-Data!F746</f>
        <v>0.16400000000000148</v>
      </c>
      <c r="G746" s="15">
        <f>Data!G747-Data!G746</f>
        <v>6.773990418784126E-3</v>
      </c>
      <c r="H746" s="15">
        <f>Data!H747-Data!H746</f>
        <v>5.4271306981357181E-3</v>
      </c>
      <c r="I746" s="15">
        <f>Data!I747-Data!I746</f>
        <v>7.5000000000000622E-3</v>
      </c>
      <c r="J746" s="15">
        <f>Data!J747-Data!J746</f>
        <v>2.6699999999999946E-2</v>
      </c>
    </row>
    <row r="747" spans="1:10" x14ac:dyDescent="0.25">
      <c r="A747" s="11">
        <v>42010</v>
      </c>
      <c r="B747" s="15">
        <f>Data!B748-Data!B747</f>
        <v>-1.5000000000000568E-2</v>
      </c>
      <c r="C747" s="15">
        <f>Data!C748-Data!C747</f>
        <v>-7.6000000000000512E-3</v>
      </c>
      <c r="D747" s="15">
        <f>Data!D748-Data!D747</f>
        <v>0.22999999999999687</v>
      </c>
      <c r="E747" s="15">
        <f>Data!E748-Data!E747</f>
        <v>-1.3799999999999955</v>
      </c>
      <c r="F747" s="15">
        <f>Data!F748-Data!F747</f>
        <v>-9.1499999999999915E-2</v>
      </c>
      <c r="G747" s="15">
        <f>Data!G748-Data!G747</f>
        <v>-1.2653489641234472E-3</v>
      </c>
      <c r="H747" s="15">
        <f>Data!H748-Data!H747</f>
        <v>2.5955967362552013E-3</v>
      </c>
      <c r="I747" s="15">
        <f>Data!I748-Data!I747</f>
        <v>-1.7000000000000348E-3</v>
      </c>
      <c r="J747" s="15">
        <f>Data!J748-Data!J747</f>
        <v>-4.0600000000000414E-2</v>
      </c>
    </row>
    <row r="748" spans="1:10" x14ac:dyDescent="0.25">
      <c r="A748" s="11">
        <v>42011</v>
      </c>
      <c r="B748" s="15">
        <f>Data!B749-Data!B748</f>
        <v>6.9999999999996732E-3</v>
      </c>
      <c r="C748" s="15">
        <f>Data!C749-Data!C748</f>
        <v>1.9999999999953388E-4</v>
      </c>
      <c r="D748" s="15">
        <f>Data!D749-Data!D748</f>
        <v>-0.29999999999999716</v>
      </c>
      <c r="E748" s="15">
        <f>Data!E749-Data!E748</f>
        <v>1.2599999999999909</v>
      </c>
      <c r="F748" s="15">
        <f>Data!F749-Data!F748</f>
        <v>-9.100000000000108E-2</v>
      </c>
      <c r="G748" s="15">
        <f>Data!G749-Data!G748</f>
        <v>8.2220800841941166E-3</v>
      </c>
      <c r="H748" s="15">
        <f>Data!H749-Data!H748</f>
        <v>4.4159240459664684E-3</v>
      </c>
      <c r="I748" s="15">
        <f>Data!I749-Data!I748</f>
        <v>9.8000000000000309E-3</v>
      </c>
      <c r="J748" s="15">
        <f>Data!J749-Data!J748</f>
        <v>8.960000000000079E-2</v>
      </c>
    </row>
    <row r="749" spans="1:10" x14ac:dyDescent="0.25">
      <c r="A749" s="11">
        <v>42012</v>
      </c>
      <c r="B749" s="15">
        <f>Data!B750-Data!B749</f>
        <v>-0.15449999999999875</v>
      </c>
      <c r="C749" s="15">
        <f>Data!C750-Data!C749</f>
        <v>1.5999999999998238E-3</v>
      </c>
      <c r="D749" s="15">
        <f>Data!D750-Data!D749</f>
        <v>-0.60000000000000142</v>
      </c>
      <c r="E749" s="15">
        <f>Data!E750-Data!E749</f>
        <v>-9.9999999999909051E-3</v>
      </c>
      <c r="F749" s="15">
        <f>Data!F750-Data!F749</f>
        <v>-0.17799999999999905</v>
      </c>
      <c r="G749" s="15">
        <f>Data!G750-Data!G749</f>
        <v>6.4467134010404159E-4</v>
      </c>
      <c r="H749" s="15">
        <f>Data!H750-Data!H749</f>
        <v>-1.9747788789622467E-3</v>
      </c>
      <c r="I749" s="15">
        <f>Data!I750-Data!I749</f>
        <v>8.9999999999990088E-4</v>
      </c>
      <c r="J749" s="15">
        <f>Data!J750-Data!J749</f>
        <v>3.9900000000000269E-2</v>
      </c>
    </row>
    <row r="750" spans="1:10" x14ac:dyDescent="0.25">
      <c r="A750" s="11">
        <v>42013</v>
      </c>
      <c r="B750" s="15">
        <f>Data!B751-Data!B750</f>
        <v>-6.8000000000001393E-2</v>
      </c>
      <c r="C750" s="15">
        <f>Data!C751-Data!C750</f>
        <v>-5.7999999999998053E-3</v>
      </c>
      <c r="D750" s="15">
        <f>Data!D751-Data!D750</f>
        <v>-0.32999999999999829</v>
      </c>
      <c r="E750" s="15">
        <f>Data!E751-Data!E750</f>
        <v>-0.85000000000000853</v>
      </c>
      <c r="F750" s="15">
        <f>Data!F751-Data!F750</f>
        <v>-3.3000000000001251E-2</v>
      </c>
      <c r="G750" s="15">
        <f>Data!G751-Data!G750</f>
        <v>-1.3598223871567061E-3</v>
      </c>
      <c r="H750" s="15">
        <f>Data!H751-Data!H750</f>
        <v>-1.4407157391967962E-3</v>
      </c>
      <c r="I750" s="15">
        <f>Data!I751-Data!I750</f>
        <v>-1.8000000000000238E-3</v>
      </c>
      <c r="J750" s="15">
        <f>Data!J751-Data!J750</f>
        <v>3.7899999999998712E-2</v>
      </c>
    </row>
    <row r="751" spans="1:10" x14ac:dyDescent="0.25">
      <c r="A751" s="11">
        <v>42016</v>
      </c>
      <c r="B751" s="15">
        <f>Data!B752-Data!B751</f>
        <v>4.1000000000000369E-2</v>
      </c>
      <c r="C751" s="15">
        <f>Data!C752-Data!C751</f>
        <v>-5.7999999999998053E-3</v>
      </c>
      <c r="D751" s="15">
        <f>Data!D752-Data!D751</f>
        <v>-0.25</v>
      </c>
      <c r="E751" s="15">
        <f>Data!E752-Data!E751</f>
        <v>-0.34000000000000341</v>
      </c>
      <c r="F751" s="15">
        <f>Data!F752-Data!F751</f>
        <v>6.0500000000001108E-2</v>
      </c>
      <c r="G751" s="15">
        <f>Data!G752-Data!G751</f>
        <v>-1.428851483462612E-4</v>
      </c>
      <c r="H751" s="15">
        <f>Data!H752-Data!H751</f>
        <v>-7.397403410450698E-4</v>
      </c>
      <c r="I751" s="15">
        <f>Data!I752-Data!I751</f>
        <v>-9.9999999999988987E-5</v>
      </c>
      <c r="J751" s="15">
        <f>Data!J752-Data!J751</f>
        <v>1.6300000000001091E-2</v>
      </c>
    </row>
    <row r="752" spans="1:10" x14ac:dyDescent="0.25">
      <c r="A752" s="11">
        <v>42017</v>
      </c>
      <c r="B752" s="15">
        <f>Data!B753-Data!B752</f>
        <v>-1.6000000000000014E-2</v>
      </c>
      <c r="C752" s="15">
        <f>Data!C753-Data!C752</f>
        <v>-5.7000000000000384E-3</v>
      </c>
      <c r="D752" s="15">
        <f>Data!D753-Data!D752</f>
        <v>-0.12000000000000455</v>
      </c>
      <c r="E752" s="15">
        <f>Data!E753-Data!E752</f>
        <v>-0.15999999999999659</v>
      </c>
      <c r="F752" s="15">
        <f>Data!F753-Data!F752</f>
        <v>-6.1500000000000554E-2</v>
      </c>
      <c r="G752" s="15">
        <f>Data!G753-Data!G752</f>
        <v>3.80285080064513E-3</v>
      </c>
      <c r="H752" s="15">
        <f>Data!H753-Data!H752</f>
        <v>8.6942199712836121E-5</v>
      </c>
      <c r="I752" s="15">
        <f>Data!I753-Data!I752</f>
        <v>4.5000000000001705E-3</v>
      </c>
      <c r="J752" s="15">
        <f>Data!J753-Data!J752</f>
        <v>3.3999999999991815E-3</v>
      </c>
    </row>
    <row r="753" spans="1:10" x14ac:dyDescent="0.25">
      <c r="A753" s="11">
        <v>42018</v>
      </c>
      <c r="B753" s="15">
        <f>Data!B754-Data!B753</f>
        <v>-6.9499999999999673E-2</v>
      </c>
      <c r="C753" s="15">
        <f>Data!C754-Data!C753</f>
        <v>-1.2999999999996348E-3</v>
      </c>
      <c r="D753" s="15">
        <f>Data!D754-Data!D753</f>
        <v>0.12000000000000455</v>
      </c>
      <c r="E753" s="15">
        <f>Data!E754-Data!E753</f>
        <v>-1.3799999999999955</v>
      </c>
      <c r="F753" s="15">
        <f>Data!F754-Data!F753</f>
        <v>-1.5000000000000568E-3</v>
      </c>
      <c r="G753" s="15">
        <f>Data!G754-Data!G753</f>
        <v>-1.9415678119812929E-3</v>
      </c>
      <c r="H753" s="15">
        <f>Data!H754-Data!H753</f>
        <v>-2.9432280227303931E-3</v>
      </c>
      <c r="I753" s="15">
        <f>Data!I754-Data!I753</f>
        <v>-2.2999999999999687E-3</v>
      </c>
      <c r="J753" s="15">
        <f>Data!J754-Data!J753</f>
        <v>-1.7500000000000071E-2</v>
      </c>
    </row>
    <row r="754" spans="1:10" x14ac:dyDescent="0.25">
      <c r="A754" s="11">
        <v>42019</v>
      </c>
      <c r="B754" s="15">
        <f>Data!B755-Data!B754</f>
        <v>6.9499999999999673E-2</v>
      </c>
      <c r="C754" s="15">
        <f>Data!C755-Data!C754</f>
        <v>-8.7000000000001521E-3</v>
      </c>
      <c r="D754" s="15">
        <f>Data!D755-Data!D754</f>
        <v>-3.0000000000001137E-2</v>
      </c>
      <c r="E754" s="15">
        <f>Data!E755-Data!E754</f>
        <v>0.17000000000000171</v>
      </c>
      <c r="F754" s="15">
        <f>Data!F755-Data!F754</f>
        <v>1.8000000000000682E-2</v>
      </c>
      <c r="G754" s="15">
        <f>Data!G755-Data!G754</f>
        <v>1.5190688271681574E-2</v>
      </c>
      <c r="H754" s="15">
        <f>Data!H755-Data!H754</f>
        <v>3.1606838774304036E-3</v>
      </c>
      <c r="I754" s="15">
        <f>Data!I755-Data!I754</f>
        <v>-0.12420000000000009</v>
      </c>
      <c r="J754" s="15">
        <f>Data!J755-Data!J754</f>
        <v>8.8800000000000878E-2</v>
      </c>
    </row>
    <row r="755" spans="1:10" x14ac:dyDescent="0.25">
      <c r="A755" s="11">
        <v>42020</v>
      </c>
      <c r="B755" s="15">
        <f>Data!B756-Data!B755</f>
        <v>6.4000000000000057E-2</v>
      </c>
      <c r="C755" s="15">
        <f>Data!C756-Data!C755</f>
        <v>1.9499999999999851E-2</v>
      </c>
      <c r="D755" s="15">
        <f>Data!D756-Data!D755</f>
        <v>-0.19000000000000483</v>
      </c>
      <c r="E755" s="15">
        <f>Data!E756-Data!E755</f>
        <v>0.5</v>
      </c>
      <c r="F755" s="15">
        <f>Data!F756-Data!F755</f>
        <v>1.9000000000000128E-2</v>
      </c>
      <c r="G755" s="15">
        <f>Data!G756-Data!G755</f>
        <v>6.0640468457051622E-3</v>
      </c>
      <c r="H755" s="15">
        <f>Data!H756-Data!H755</f>
        <v>1.264077838740052E-3</v>
      </c>
      <c r="I755" s="15">
        <f>Data!I756-Data!I755</f>
        <v>-4.4200000000000017E-2</v>
      </c>
      <c r="J755" s="15">
        <f>Data!J756-Data!J755</f>
        <v>-3.0999999999998806E-3</v>
      </c>
    </row>
    <row r="756" spans="1:10" x14ac:dyDescent="0.25">
      <c r="A756" s="11">
        <v>42024</v>
      </c>
      <c r="B756" s="15">
        <f>Data!B757-Data!B756</f>
        <v>3.8999999999999702E-2</v>
      </c>
      <c r="C756" s="15">
        <f>Data!C757-Data!C756</f>
        <v>7.2000000000000952E-3</v>
      </c>
      <c r="D756" s="15">
        <f>Data!D757-Data!D756</f>
        <v>-0.22999999999999687</v>
      </c>
      <c r="E756" s="15">
        <f>Data!E757-Data!E756</f>
        <v>1.0300000000000011</v>
      </c>
      <c r="F756" s="15">
        <f>Data!F757-Data!F756</f>
        <v>3.5499999999998977E-2</v>
      </c>
      <c r="G756" s="15">
        <f>Data!G757-Data!G756</f>
        <v>-3.154929506367754E-3</v>
      </c>
      <c r="H756" s="15">
        <f>Data!H757-Data!H756</f>
        <v>-1.3075804834093985E-3</v>
      </c>
      <c r="I756" s="15">
        <f>Data!I757-Data!I756</f>
        <v>2.629999999999999E-2</v>
      </c>
      <c r="J756" s="15">
        <f>Data!J757-Data!J756</f>
        <v>4.0899999999998826E-2</v>
      </c>
    </row>
    <row r="757" spans="1:10" x14ac:dyDescent="0.25">
      <c r="A757" s="11">
        <v>42025</v>
      </c>
      <c r="B757" s="15">
        <f>Data!B758-Data!B757</f>
        <v>-8.9000000000000412E-2</v>
      </c>
      <c r="C757" s="15">
        <f>Data!C758-Data!C757</f>
        <v>-2.5000000000003908E-3</v>
      </c>
      <c r="D757" s="15">
        <f>Data!D758-Data!D757</f>
        <v>-9.0000000000003411E-2</v>
      </c>
      <c r="E757" s="15">
        <f>Data!E758-Data!E757</f>
        <v>-0.62000000000000455</v>
      </c>
      <c r="F757" s="15">
        <f>Data!F758-Data!F757</f>
        <v>7.8500000000000014E-2</v>
      </c>
      <c r="G757" s="15">
        <f>Data!G758-Data!G757</f>
        <v>-1.8670725592793147E-3</v>
      </c>
      <c r="H757" s="15">
        <f>Data!H758-Data!H757</f>
        <v>1.9195606704983659E-3</v>
      </c>
      <c r="I757" s="15">
        <f>Data!I758-Data!I757</f>
        <v>-1.5499999999999958E-2</v>
      </c>
      <c r="J757" s="15">
        <f>Data!J758-Data!J757</f>
        <v>1.0000000000012221E-3</v>
      </c>
    </row>
    <row r="758" spans="1:10" x14ac:dyDescent="0.25">
      <c r="A758" s="11">
        <v>42026</v>
      </c>
      <c r="B758" s="15">
        <f>Data!B759-Data!B758</f>
        <v>-0.14749999999999908</v>
      </c>
      <c r="C758" s="15">
        <f>Data!C759-Data!C758</f>
        <v>-2.6999999999999247E-3</v>
      </c>
      <c r="D758" s="15">
        <f>Data!D759-Data!D758</f>
        <v>-0.22999999999999687</v>
      </c>
      <c r="E758" s="15">
        <f>Data!E759-Data!E758</f>
        <v>6.0000000000002274E-2</v>
      </c>
      <c r="F758" s="15">
        <f>Data!F759-Data!F758</f>
        <v>-0.12349999999999994</v>
      </c>
      <c r="G758" s="15">
        <f>Data!G759-Data!G758</f>
        <v>1.2857380729491052E-2</v>
      </c>
      <c r="H758" s="15">
        <f>Data!H759-Data!H758</f>
        <v>2.9003832267568974E-3</v>
      </c>
      <c r="I758" s="15">
        <f>Data!I759-Data!I758</f>
        <v>8.1999999999999851E-3</v>
      </c>
      <c r="J758" s="15">
        <f>Data!J759-Data!J758</f>
        <v>1.2900000000000134E-2</v>
      </c>
    </row>
    <row r="759" spans="1:10" x14ac:dyDescent="0.25">
      <c r="A759" s="11">
        <v>42027</v>
      </c>
      <c r="B759" s="15">
        <f>Data!B760-Data!B759</f>
        <v>2.549999999999919E-2</v>
      </c>
      <c r="C759" s="15">
        <f>Data!C760-Data!C759</f>
        <v>1.9400000000000084E-2</v>
      </c>
      <c r="D759" s="15">
        <f>Data!D760-Data!D759</f>
        <v>0.14000000000000057</v>
      </c>
      <c r="E759" s="15">
        <f>Data!E760-Data!E759</f>
        <v>-0.12000000000000455</v>
      </c>
      <c r="F759" s="15">
        <f>Data!F760-Data!F759</f>
        <v>3.8500000000000867E-2</v>
      </c>
      <c r="G759" s="15">
        <f>Data!G760-Data!G759</f>
        <v>1.0486373051431852E-2</v>
      </c>
      <c r="H759" s="15">
        <f>Data!H760-Data!H759</f>
        <v>1.3267811337950297E-3</v>
      </c>
      <c r="I759" s="15">
        <f>Data!I760-Data!I759</f>
        <v>8.1999999999999851E-3</v>
      </c>
      <c r="J759" s="15">
        <f>Data!J760-Data!J759</f>
        <v>7.5400000000000134E-2</v>
      </c>
    </row>
    <row r="760" spans="1:10" x14ac:dyDescent="0.25">
      <c r="A760" s="11">
        <v>42030</v>
      </c>
      <c r="B760" s="15">
        <f>Data!B761-Data!B760</f>
        <v>4.1000000000000369E-2</v>
      </c>
      <c r="C760" s="15">
        <f>Data!C761-Data!C760</f>
        <v>2.5599999999999845E-2</v>
      </c>
      <c r="D760" s="15">
        <f>Data!D761-Data!D760</f>
        <v>0</v>
      </c>
      <c r="E760" s="15">
        <f>Data!E761-Data!E760</f>
        <v>0.57999999999999829</v>
      </c>
      <c r="F760" s="15">
        <f>Data!F761-Data!F760</f>
        <v>-7.6000000000000512E-2</v>
      </c>
      <c r="G760" s="15">
        <f>Data!G761-Data!G760</f>
        <v>-8.6382972942267156E-4</v>
      </c>
      <c r="H760" s="15">
        <f>Data!H761-Data!H760</f>
        <v>-2.9119539486307522E-3</v>
      </c>
      <c r="I760" s="15">
        <f>Data!I761-Data!I760</f>
        <v>2.2800000000000042E-2</v>
      </c>
      <c r="J760" s="15">
        <f>Data!J761-Data!J760</f>
        <v>-3.3000000000011909E-3</v>
      </c>
    </row>
    <row r="761" spans="1:10" x14ac:dyDescent="0.25">
      <c r="A761" s="11">
        <v>42031</v>
      </c>
      <c r="B761" s="15">
        <f>Data!B762-Data!B761</f>
        <v>9.8000000000000753E-2</v>
      </c>
      <c r="C761" s="15">
        <f>Data!C762-Data!C761</f>
        <v>-1.049999999999951E-2</v>
      </c>
      <c r="D761" s="15">
        <f>Data!D762-Data!D761</f>
        <v>-0.11999999999999744</v>
      </c>
      <c r="E761" s="15">
        <f>Data!E762-Data!E761</f>
        <v>-0.75999999999999091</v>
      </c>
      <c r="F761" s="15">
        <f>Data!F762-Data!F761</f>
        <v>1.3500000000000512E-2</v>
      </c>
      <c r="G761" s="15">
        <f>Data!G762-Data!G761</f>
        <v>-6.2321167462430216E-3</v>
      </c>
      <c r="H761" s="15">
        <f>Data!H762-Data!H761</f>
        <v>-4.7104543055227488E-3</v>
      </c>
      <c r="I761" s="15">
        <f>Data!I762-Data!I761</f>
        <v>5.3999999999999604E-3</v>
      </c>
      <c r="J761" s="15">
        <f>Data!J762-Data!J761</f>
        <v>-9.6600000000000463E-2</v>
      </c>
    </row>
    <row r="762" spans="1:10" x14ac:dyDescent="0.25">
      <c r="A762" s="11">
        <v>42032</v>
      </c>
      <c r="B762" s="15">
        <f>Data!B763-Data!B762</f>
        <v>-1.6000000000000014E-2</v>
      </c>
      <c r="C762" s="15">
        <f>Data!C763-Data!C762</f>
        <v>4.4999999999992824E-3</v>
      </c>
      <c r="D762" s="15">
        <f>Data!D763-Data!D762</f>
        <v>0</v>
      </c>
      <c r="E762" s="15">
        <f>Data!E763-Data!E762</f>
        <v>0.11999999999999034</v>
      </c>
      <c r="F762" s="15">
        <f>Data!F763-Data!F762</f>
        <v>0.10799999999999876</v>
      </c>
      <c r="G762" s="15">
        <f>Data!G763-Data!G762</f>
        <v>2.1712404622445947E-3</v>
      </c>
      <c r="H762" s="15">
        <f>Data!H763-Data!H762</f>
        <v>1.3452097125530305E-3</v>
      </c>
      <c r="I762" s="15">
        <f>Data!I763-Data!I762</f>
        <v>1.2999999999999678E-3</v>
      </c>
      <c r="J762" s="15">
        <f>Data!J763-Data!J762</f>
        <v>6.2800000000001077E-2</v>
      </c>
    </row>
    <row r="763" spans="1:10" x14ac:dyDescent="0.25">
      <c r="A763" s="11">
        <v>42033</v>
      </c>
      <c r="B763" s="15">
        <f>Data!B764-Data!B763</f>
        <v>3.2000000000000028E-2</v>
      </c>
      <c r="C763" s="15">
        <f>Data!C764-Data!C763</f>
        <v>-1.1999999999998678E-3</v>
      </c>
      <c r="D763" s="15">
        <f>Data!D764-Data!D763</f>
        <v>0.59999999999999432</v>
      </c>
      <c r="E763" s="15">
        <f>Data!E764-Data!E763</f>
        <v>0.57000000000000739</v>
      </c>
      <c r="F763" s="15">
        <f>Data!F764-Data!F763</f>
        <v>0.19500000000000028</v>
      </c>
      <c r="G763" s="15">
        <f>Data!G764-Data!G763</f>
        <v>2.6509618282081204E-3</v>
      </c>
      <c r="H763" s="15">
        <f>Data!H764-Data!H763</f>
        <v>5.3478960927459962E-3</v>
      </c>
      <c r="I763" s="15">
        <f>Data!I764-Data!I763</f>
        <v>1.7100000000000004E-2</v>
      </c>
      <c r="J763" s="15">
        <f>Data!J764-Data!J763</f>
        <v>3.1599999999999184E-2</v>
      </c>
    </row>
    <row r="764" spans="1:10" x14ac:dyDescent="0.25">
      <c r="A764" s="11">
        <v>42034</v>
      </c>
      <c r="B764" s="15">
        <f>Data!B765-Data!B764</f>
        <v>9.3999999999999417E-2</v>
      </c>
      <c r="C764" s="15">
        <f>Data!C765-Data!C764</f>
        <v>3.2000000000005357E-3</v>
      </c>
      <c r="D764" s="15">
        <f>Data!D765-Data!D764</f>
        <v>7.0000000000000284E-2</v>
      </c>
      <c r="E764" s="15">
        <f>Data!E765-Data!E764</f>
        <v>-0.87000000000000455</v>
      </c>
      <c r="F764" s="15">
        <f>Data!F765-Data!F764</f>
        <v>0.12450000000000117</v>
      </c>
      <c r="G764" s="15">
        <f>Data!G765-Data!G764</f>
        <v>1.4099144557903065E-3</v>
      </c>
      <c r="H764" s="15">
        <f>Data!H765-Data!H764</f>
        <v>7.5209219439875685E-4</v>
      </c>
      <c r="I764" s="15">
        <f>Data!I765-Data!I764</f>
        <v>-1.5999999999999348E-3</v>
      </c>
      <c r="J764" s="15">
        <f>Data!J765-Data!J764</f>
        <v>8.49999999999973E-3</v>
      </c>
    </row>
    <row r="765" spans="1:10" x14ac:dyDescent="0.25">
      <c r="A765" s="11">
        <v>42037</v>
      </c>
      <c r="B765" s="15">
        <f>Data!B766-Data!B765</f>
        <v>-0.13250000000000028</v>
      </c>
      <c r="C765" s="15">
        <f>Data!C766-Data!C765</f>
        <v>9.9000000000000199E-3</v>
      </c>
      <c r="D765" s="15">
        <f>Data!D766-Data!D765</f>
        <v>-0.32999999999999829</v>
      </c>
      <c r="E765" s="15">
        <f>Data!E766-Data!E765</f>
        <v>-0.10999999999999943</v>
      </c>
      <c r="F765" s="15">
        <f>Data!F766-Data!F765</f>
        <v>-0.12349999999999994</v>
      </c>
      <c r="G765" s="15">
        <f>Data!G766-Data!G765</f>
        <v>-3.6720261842029256E-3</v>
      </c>
      <c r="H765" s="15">
        <f>Data!H766-Data!H765</f>
        <v>-4.4287822626443152E-5</v>
      </c>
      <c r="I765" s="15">
        <f>Data!I766-Data!I765</f>
        <v>5.1999999999999824E-3</v>
      </c>
      <c r="J765" s="15">
        <f>Data!J766-Data!J765</f>
        <v>2.000000000000135E-2</v>
      </c>
    </row>
    <row r="766" spans="1:10" x14ac:dyDescent="0.25">
      <c r="A766" s="11">
        <v>42038</v>
      </c>
      <c r="B766" s="15">
        <f>Data!B767-Data!B766</f>
        <v>-0.1120000000000001</v>
      </c>
      <c r="C766" s="15">
        <f>Data!C767-Data!C766</f>
        <v>-2.1000000000004349E-3</v>
      </c>
      <c r="D766" s="15">
        <f>Data!D767-Data!D766</f>
        <v>-9.9999999999980105E-3</v>
      </c>
      <c r="E766" s="15">
        <f>Data!E767-Data!E766</f>
        <v>0.15000000000000568</v>
      </c>
      <c r="F766" s="15">
        <f>Data!F767-Data!F766</f>
        <v>-0.13000000000000078</v>
      </c>
      <c r="G766" s="15">
        <f>Data!G767-Data!G766</f>
        <v>-9.619477036900248E-3</v>
      </c>
      <c r="H766" s="15">
        <f>Data!H767-Data!H766</f>
        <v>-4.4866032073591633E-3</v>
      </c>
      <c r="I766" s="15">
        <f>Data!I767-Data!I766</f>
        <v>-2.8000000000000247E-3</v>
      </c>
      <c r="J766" s="15">
        <f>Data!J767-Data!J766</f>
        <v>-6.670000000000087E-2</v>
      </c>
    </row>
    <row r="767" spans="1:10" x14ac:dyDescent="0.25">
      <c r="A767" s="11">
        <v>42039</v>
      </c>
      <c r="B767" s="15">
        <f>Data!B768-Data!B767</f>
        <v>3.1000000000000583E-2</v>
      </c>
      <c r="C767" s="15">
        <f>Data!C768-Data!C767</f>
        <v>-1.0099999999999554E-2</v>
      </c>
      <c r="D767" s="15">
        <f>Data!D768-Data!D767</f>
        <v>5.9999999999995168E-2</v>
      </c>
      <c r="E767" s="15">
        <f>Data!E768-Data!E767</f>
        <v>9.9999999999994316E-2</v>
      </c>
      <c r="F767" s="15">
        <f>Data!F768-Data!F767</f>
        <v>4.1999999999999815E-2</v>
      </c>
      <c r="G767" s="15">
        <f>Data!G768-Data!G767</f>
        <v>3.3620350263534604E-3</v>
      </c>
      <c r="H767" s="15">
        <f>Data!H768-Data!H767</f>
        <v>-3.4767951585419343E-3</v>
      </c>
      <c r="I767" s="15">
        <f>Data!I768-Data!I767</f>
        <v>3.9999999999995595E-4</v>
      </c>
      <c r="J767" s="15">
        <f>Data!J768-Data!J767</f>
        <v>2.6200000000001111E-2</v>
      </c>
    </row>
    <row r="768" spans="1:10" x14ac:dyDescent="0.25">
      <c r="A768" s="11">
        <v>42040</v>
      </c>
      <c r="B768" s="15">
        <f>Data!B769-Data!B768</f>
        <v>-0.16699999999999982</v>
      </c>
      <c r="C768" s="15">
        <f>Data!C769-Data!C768</f>
        <v>4.3999999999995154E-3</v>
      </c>
      <c r="D768" s="15">
        <f>Data!D769-Data!D768</f>
        <v>0</v>
      </c>
      <c r="E768" s="15">
        <f>Data!E769-Data!E768</f>
        <v>-0.17999999999999261</v>
      </c>
      <c r="F768" s="15">
        <f>Data!F769-Data!F768</f>
        <v>-4.550000000000054E-2</v>
      </c>
      <c r="G768" s="15">
        <f>Data!G769-Data!G768</f>
        <v>-1.0725456386555532E-3</v>
      </c>
      <c r="H768" s="15">
        <f>Data!H769-Data!H768</f>
        <v>-3.6114860165604723E-3</v>
      </c>
      <c r="I768" s="15">
        <f>Data!I769-Data!I768</f>
        <v>1.0000000000000009E-3</v>
      </c>
      <c r="J768" s="15">
        <f>Data!J769-Data!J768</f>
        <v>-6.0000000000037801E-4</v>
      </c>
    </row>
    <row r="769" spans="1:10" x14ac:dyDescent="0.25">
      <c r="A769" s="11">
        <v>42041</v>
      </c>
      <c r="B769" s="15">
        <f>Data!B770-Data!B769</f>
        <v>0.23000000000000043</v>
      </c>
      <c r="C769" s="15">
        <f>Data!C770-Data!C769</f>
        <v>-9.9000000000000199E-3</v>
      </c>
      <c r="D769" s="15">
        <f>Data!D770-Data!D769</f>
        <v>-2.9999999999994031E-2</v>
      </c>
      <c r="E769" s="15">
        <f>Data!E770-Data!E769</f>
        <v>1.7599999999999909</v>
      </c>
      <c r="F769" s="15">
        <f>Data!F770-Data!F769</f>
        <v>0.16950000000000109</v>
      </c>
      <c r="G769" s="15">
        <f>Data!G770-Data!G769</f>
        <v>7.8749543715878056E-3</v>
      </c>
      <c r="H769" s="15">
        <f>Data!H770-Data!H769</f>
        <v>1.9727894777036292E-3</v>
      </c>
      <c r="I769" s="15">
        <f>Data!I770-Data!I769</f>
        <v>-2.0000000000000018E-3</v>
      </c>
      <c r="J769" s="15">
        <f>Data!J770-Data!J769</f>
        <v>0.13699999999999868</v>
      </c>
    </row>
    <row r="770" spans="1:10" x14ac:dyDescent="0.25">
      <c r="A770" s="11">
        <v>42044</v>
      </c>
      <c r="B770" s="15">
        <f>Data!B771-Data!B770</f>
        <v>9.2499999999999361E-2</v>
      </c>
      <c r="C770" s="15">
        <f>Data!C771-Data!C770</f>
        <v>4.9999999999998934E-3</v>
      </c>
      <c r="D770" s="15">
        <f>Data!D771-Data!D770</f>
        <v>0.39999999999999858</v>
      </c>
      <c r="E770" s="15">
        <f>Data!E771-Data!E770</f>
        <v>-0.45999999999999375</v>
      </c>
      <c r="F770" s="15">
        <f>Data!F771-Data!F770</f>
        <v>-0.10850000000000115</v>
      </c>
      <c r="G770" s="15">
        <f>Data!G771-Data!G770</f>
        <v>1.0919561208353468E-3</v>
      </c>
      <c r="H770" s="15">
        <f>Data!H771-Data!H770</f>
        <v>1.2930276556762932E-3</v>
      </c>
      <c r="I770" s="15">
        <f>Data!I771-Data!I770</f>
        <v>3.0000000000000027E-3</v>
      </c>
      <c r="J770" s="15">
        <f>Data!J771-Data!J770</f>
        <v>-2.8699999999998838E-2</v>
      </c>
    </row>
    <row r="771" spans="1:10" x14ac:dyDescent="0.25">
      <c r="A771" s="11">
        <v>42045</v>
      </c>
      <c r="B771" s="15">
        <f>Data!B772-Data!B771</f>
        <v>0.11100000000000065</v>
      </c>
      <c r="C771" s="15">
        <f>Data!C772-Data!C771</f>
        <v>-6.1999999999997613E-3</v>
      </c>
      <c r="D771" s="15">
        <f>Data!D772-Data!D771</f>
        <v>0.22999999999999687</v>
      </c>
      <c r="E771" s="15">
        <f>Data!E772-Data!E771</f>
        <v>0.61999999999999034</v>
      </c>
      <c r="F771" s="15">
        <f>Data!F772-Data!F771</f>
        <v>0.14400000000000013</v>
      </c>
      <c r="G771" s="15">
        <f>Data!G772-Data!G771</f>
        <v>0</v>
      </c>
      <c r="H771" s="15">
        <f>Data!H772-Data!H771</f>
        <v>-1.5080377290701552E-3</v>
      </c>
      <c r="I771" s="15">
        <f>Data!I772-Data!I771</f>
        <v>5.0000000000005596E-4</v>
      </c>
      <c r="J771" s="15">
        <f>Data!J772-Data!J771</f>
        <v>-2.9199999999999449E-2</v>
      </c>
    </row>
    <row r="772" spans="1:10" x14ac:dyDescent="0.25">
      <c r="A772" s="11">
        <v>42046</v>
      </c>
      <c r="B772" s="15">
        <f>Data!B773-Data!B772</f>
        <v>0.16049999999999898</v>
      </c>
      <c r="C772" s="15">
        <f>Data!C773-Data!C772</f>
        <v>1.7000000000004789E-3</v>
      </c>
      <c r="D772" s="15">
        <f>Data!D773-Data!D772</f>
        <v>7.9999999999998295E-2</v>
      </c>
      <c r="E772" s="15">
        <f>Data!E773-Data!E772</f>
        <v>1.0600000000000023</v>
      </c>
      <c r="F772" s="15">
        <f>Data!F773-Data!F772</f>
        <v>0.14949999999999974</v>
      </c>
      <c r="G772" s="15">
        <f>Data!G773-Data!G772</f>
        <v>1.2512629935841346E-3</v>
      </c>
      <c r="H772" s="15">
        <f>Data!H773-Data!H772</f>
        <v>8.6088723451605009E-4</v>
      </c>
      <c r="I772" s="15">
        <f>Data!I773-Data!I772</f>
        <v>2.4999999999999467E-3</v>
      </c>
      <c r="J772" s="15">
        <f>Data!J773-Data!J772</f>
        <v>5.7899999999998286E-2</v>
      </c>
    </row>
    <row r="773" spans="1:10" x14ac:dyDescent="0.25">
      <c r="A773" s="11">
        <v>42047</v>
      </c>
      <c r="B773" s="15">
        <f>Data!B774-Data!B773</f>
        <v>-0.17249999999999943</v>
      </c>
      <c r="C773" s="15">
        <f>Data!C774-Data!C773</f>
        <v>1.7999999999993577E-3</v>
      </c>
      <c r="D773" s="15">
        <f>Data!D774-Data!D773</f>
        <v>-0.10999999999999943</v>
      </c>
      <c r="E773" s="15">
        <f>Data!E774-Data!E773</f>
        <v>-1.6599999999999966</v>
      </c>
      <c r="F773" s="15">
        <f>Data!F774-Data!F773</f>
        <v>-0.21199999999999974</v>
      </c>
      <c r="G773" s="15">
        <f>Data!G774-Data!G773</f>
        <v>-8.5315629047645336E-3</v>
      </c>
      <c r="H773" s="15">
        <f>Data!H774-Data!H773</f>
        <v>-6.3175465244615925E-3</v>
      </c>
      <c r="I773" s="15">
        <f>Data!I774-Data!I773</f>
        <v>-4.9999999999994493E-4</v>
      </c>
      <c r="J773" s="15">
        <f>Data!J774-Data!J773</f>
        <v>2.7800000000000935E-2</v>
      </c>
    </row>
    <row r="774" spans="1:10" x14ac:dyDescent="0.25">
      <c r="A774" s="11">
        <v>42048</v>
      </c>
      <c r="B774" s="15">
        <f>Data!B775-Data!B774</f>
        <v>-6.1999999999999389E-2</v>
      </c>
      <c r="C774" s="15">
        <f>Data!C775-Data!C774</f>
        <v>-4.1000000000002146E-3</v>
      </c>
      <c r="D774" s="15">
        <f>Data!D775-Data!D774</f>
        <v>-0.25999999999999801</v>
      </c>
      <c r="E774" s="15">
        <f>Data!E775-Data!E774</f>
        <v>-1.9999999999996021E-2</v>
      </c>
      <c r="F774" s="15">
        <f>Data!F775-Data!F774</f>
        <v>-1.7500000000000071E-2</v>
      </c>
      <c r="G774" s="15">
        <f>Data!G775-Data!G774</f>
        <v>1.536508045770768E-4</v>
      </c>
      <c r="H774" s="15">
        <f>Data!H775-Data!H774</f>
        <v>-5.9131680000301667E-4</v>
      </c>
      <c r="I774" s="15">
        <f>Data!I775-Data!I774</f>
        <v>2.4999999999999467E-3</v>
      </c>
      <c r="J774" s="15">
        <f>Data!J775-Data!J774</f>
        <v>-1.2999999999999901E-2</v>
      </c>
    </row>
    <row r="775" spans="1:10" x14ac:dyDescent="0.25">
      <c r="A775" s="11">
        <v>42052</v>
      </c>
      <c r="B775" s="15">
        <f>Data!B776-Data!B775</f>
        <v>9.9999999999944578E-4</v>
      </c>
      <c r="C775" s="15">
        <f>Data!C776-Data!C775</f>
        <v>1.4700000000000379E-2</v>
      </c>
      <c r="D775" s="15">
        <f>Data!D776-Data!D775</f>
        <v>0.10000000000000142</v>
      </c>
      <c r="E775" s="15">
        <f>Data!E776-Data!E775</f>
        <v>0.28999999999999204</v>
      </c>
      <c r="F775" s="15">
        <f>Data!F776-Data!F775</f>
        <v>1.2000000000000455E-2</v>
      </c>
      <c r="G775" s="15">
        <f>Data!G776-Data!G775</f>
        <v>1.0000449250950894E-3</v>
      </c>
      <c r="H775" s="15">
        <f>Data!H776-Data!H775</f>
        <v>1.9044998617038233E-3</v>
      </c>
      <c r="I775" s="15">
        <f>Data!I776-Data!I775</f>
        <v>3.8000000000000256E-3</v>
      </c>
      <c r="J775" s="15">
        <f>Data!J776-Data!J775</f>
        <v>-7.0899999999999963E-2</v>
      </c>
    </row>
    <row r="776" spans="1:10" x14ac:dyDescent="0.25">
      <c r="A776" s="11">
        <v>42053</v>
      </c>
      <c r="B776" s="15">
        <f>Data!B777-Data!B776</f>
        <v>5.1000000000000156E-2</v>
      </c>
      <c r="C776" s="15">
        <f>Data!C777-Data!C776</f>
        <v>0</v>
      </c>
      <c r="D776" s="15">
        <f>Data!D777-Data!D776</f>
        <v>0.10999999999999943</v>
      </c>
      <c r="E776" s="15">
        <f>Data!E777-Data!E776</f>
        <v>0.20000000000000284</v>
      </c>
      <c r="F776" s="15">
        <f>Data!F777-Data!F776</f>
        <v>7.6000000000000512E-2</v>
      </c>
      <c r="G776" s="15">
        <f>Data!G777-Data!G776</f>
        <v>4.1008312384919199E-3</v>
      </c>
      <c r="H776" s="15">
        <f>Data!H777-Data!H776</f>
        <v>-3.420101592217728E-3</v>
      </c>
      <c r="I776" s="15">
        <f>Data!I777-Data!I776</f>
        <v>1.0000000000000009E-2</v>
      </c>
      <c r="J776" s="15">
        <f>Data!J777-Data!J776</f>
        <v>8.1999999999998963E-2</v>
      </c>
    </row>
    <row r="777" spans="1:10" x14ac:dyDescent="0.25">
      <c r="A777" s="11">
        <v>42054</v>
      </c>
      <c r="B777" s="15">
        <f>Data!B778-Data!B777</f>
        <v>-5.9499999999999886E-2</v>
      </c>
      <c r="C777" s="15">
        <f>Data!C778-Data!C777</f>
        <v>0</v>
      </c>
      <c r="D777" s="15">
        <f>Data!D778-Data!D777</f>
        <v>-0.17000000000000171</v>
      </c>
      <c r="E777" s="15">
        <f>Data!E778-Data!E777</f>
        <v>-0.34999999999999432</v>
      </c>
      <c r="F777" s="15">
        <f>Data!F778-Data!F777</f>
        <v>-2.4000000000000909E-2</v>
      </c>
      <c r="G777" s="15">
        <f>Data!G778-Data!G777</f>
        <v>-3.86972751174397E-3</v>
      </c>
      <c r="H777" s="15">
        <f>Data!H778-Data!H777</f>
        <v>-8.8083948868866724E-4</v>
      </c>
      <c r="I777" s="15">
        <f>Data!I778-Data!I777</f>
        <v>2.6000000000000467E-3</v>
      </c>
      <c r="J777" s="15">
        <f>Data!J778-Data!J777</f>
        <v>-1.8299999999999983E-2</v>
      </c>
    </row>
    <row r="778" spans="1:10" x14ac:dyDescent="0.25">
      <c r="A778" s="11">
        <v>42055</v>
      </c>
      <c r="B778" s="15">
        <f>Data!B779-Data!B778</f>
        <v>4.9999999999883471E-4</v>
      </c>
      <c r="C778" s="15">
        <f>Data!C779-Data!C778</f>
        <v>0</v>
      </c>
      <c r="D778" s="15">
        <f>Data!D779-Data!D778</f>
        <v>0.10999999999999943</v>
      </c>
      <c r="E778" s="15">
        <f>Data!E779-Data!E778</f>
        <v>-0.15999999999999659</v>
      </c>
      <c r="F778" s="15">
        <f>Data!F779-Data!F778</f>
        <v>0.12550000000000061</v>
      </c>
      <c r="G778" s="15">
        <f>Data!G779-Data!G778</f>
        <v>1.5438075778473337E-3</v>
      </c>
      <c r="H778" s="15">
        <f>Data!H779-Data!H778</f>
        <v>2.7764499078902771E-3</v>
      </c>
      <c r="I778" s="15">
        <f>Data!I779-Data!I778</f>
        <v>-5.3000000000000824E-3</v>
      </c>
      <c r="J778" s="15">
        <f>Data!J779-Data!J778</f>
        <v>-1.839999999999975E-2</v>
      </c>
    </row>
    <row r="779" spans="1:10" x14ac:dyDescent="0.25">
      <c r="A779" s="11">
        <v>42058</v>
      </c>
      <c r="B779" s="15">
        <f>Data!B780-Data!B779</f>
        <v>2.0000000000006679E-3</v>
      </c>
      <c r="C779" s="15">
        <f>Data!C780-Data!C779</f>
        <v>0</v>
      </c>
      <c r="D779" s="15">
        <f>Data!D780-Data!D779</f>
        <v>-3.9999999999999147E-2</v>
      </c>
      <c r="E779" s="15">
        <f>Data!E780-Data!E779</f>
        <v>0.19999999999998863</v>
      </c>
      <c r="F779" s="15">
        <f>Data!F780-Data!F779</f>
        <v>1.5499999999999403E-2</v>
      </c>
      <c r="G779" s="15">
        <f>Data!G780-Data!G779</f>
        <v>2.0150866124527544E-3</v>
      </c>
      <c r="H779" s="15">
        <f>Data!H780-Data!H779</f>
        <v>-3.3623472377950492E-3</v>
      </c>
      <c r="I779" s="15">
        <f>Data!I780-Data!I779</f>
        <v>7.5000000000000622E-3</v>
      </c>
      <c r="J779" s="15">
        <f>Data!J780-Data!J779</f>
        <v>3.5899999999999821E-2</v>
      </c>
    </row>
    <row r="780" spans="1:10" x14ac:dyDescent="0.25">
      <c r="A780" s="11">
        <v>42059</v>
      </c>
      <c r="B780" s="15">
        <f>Data!B781-Data!B780</f>
        <v>-8.6499999999999133E-2</v>
      </c>
      <c r="C780" s="15">
        <f>Data!C781-Data!C780</f>
        <v>0</v>
      </c>
      <c r="D780" s="15">
        <f>Data!D781-Data!D780</f>
        <v>-7.9999999999998295E-2</v>
      </c>
      <c r="E780" s="15">
        <f>Data!E781-Data!E780</f>
        <v>0.25</v>
      </c>
      <c r="F780" s="15">
        <f>Data!F781-Data!F780</f>
        <v>-0.10249999999999915</v>
      </c>
      <c r="G780" s="15">
        <f>Data!G781-Data!G780</f>
        <v>3.040005964023984E-3</v>
      </c>
      <c r="H780" s="15">
        <f>Data!H781-Data!H780</f>
        <v>1.2987730658430285E-3</v>
      </c>
      <c r="I780" s="15">
        <f>Data!I781-Data!I780</f>
        <v>2.1999999999999797E-3</v>
      </c>
      <c r="J780" s="15">
        <f>Data!J781-Data!J780</f>
        <v>5.1000000000005485E-3</v>
      </c>
    </row>
    <row r="781" spans="1:10" x14ac:dyDescent="0.25">
      <c r="A781" s="11">
        <v>42060</v>
      </c>
      <c r="B781" s="15">
        <f>Data!B782-Data!B781</f>
        <v>-9.4500000000000028E-2</v>
      </c>
      <c r="C781" s="15">
        <f>Data!C782-Data!C781</f>
        <v>4.5000000000001705E-3</v>
      </c>
      <c r="D781" s="15">
        <f>Data!D782-Data!D781</f>
        <v>-0.22999999999999687</v>
      </c>
      <c r="E781" s="15">
        <f>Data!E782-Data!E781</f>
        <v>-0.25</v>
      </c>
      <c r="F781" s="15">
        <f>Data!F782-Data!F781</f>
        <v>-5.6499999999999773E-2</v>
      </c>
      <c r="G781" s="15">
        <f>Data!G782-Data!G781</f>
        <v>-4.3586061585345615E-3</v>
      </c>
      <c r="H781" s="15">
        <f>Data!H782-Data!H781</f>
        <v>-2.7172599171061407E-3</v>
      </c>
      <c r="I781" s="15">
        <f>Data!I782-Data!I781</f>
        <v>-2.0000000000000018E-3</v>
      </c>
      <c r="J781" s="15">
        <f>Data!J782-Data!J781</f>
        <v>-0.11529999999999951</v>
      </c>
    </row>
    <row r="782" spans="1:10" x14ac:dyDescent="0.25">
      <c r="A782" s="11">
        <v>42061</v>
      </c>
      <c r="B782" s="15">
        <f>Data!B783-Data!B782</f>
        <v>5.5999999999999162E-2</v>
      </c>
      <c r="C782" s="15">
        <f>Data!C783-Data!C782</f>
        <v>-7.0000000000014495E-4</v>
      </c>
      <c r="D782" s="15">
        <f>Data!D783-Data!D782</f>
        <v>-0.10000000000000142</v>
      </c>
      <c r="E782" s="15">
        <f>Data!E783-Data!E782</f>
        <v>0.48000000000000398</v>
      </c>
      <c r="F782" s="15">
        <f>Data!F783-Data!F782</f>
        <v>2.7499999999999858E-2</v>
      </c>
      <c r="G782" s="15">
        <f>Data!G783-Data!G782</f>
        <v>1.1852251310804141E-2</v>
      </c>
      <c r="H782" s="15">
        <f>Data!H783-Data!H782</f>
        <v>3.1373326454738892E-3</v>
      </c>
      <c r="I782" s="15">
        <f>Data!I783-Data!I782</f>
        <v>4.3999999999999595E-3</v>
      </c>
      <c r="J782" s="15">
        <f>Data!J783-Data!J782</f>
        <v>8.5300000000000153E-2</v>
      </c>
    </row>
    <row r="783" spans="1:10" x14ac:dyDescent="0.25">
      <c r="A783" s="11">
        <v>42062</v>
      </c>
      <c r="B783" s="15">
        <f>Data!B784-Data!B783</f>
        <v>0.18650000000000055</v>
      </c>
      <c r="C783" s="15">
        <f>Data!C784-Data!C783</f>
        <v>1.1099999999999888E-2</v>
      </c>
      <c r="D783" s="15">
        <f>Data!D784-Data!D783</f>
        <v>-7.0000000000000284E-2</v>
      </c>
      <c r="E783" s="15">
        <f>Data!E784-Data!E783</f>
        <v>0.35999999999999943</v>
      </c>
      <c r="F783" s="15">
        <f>Data!F784-Data!F783</f>
        <v>-7.5000000000002842E-3</v>
      </c>
      <c r="G783" s="15">
        <f>Data!G784-Data!G783</f>
        <v>1.1948310271554519E-3</v>
      </c>
      <c r="H783" s="15">
        <f>Data!H784-Data!H783</f>
        <v>-6.2990502846305141E-4</v>
      </c>
      <c r="I783" s="15">
        <f>Data!I784-Data!I783</f>
        <v>-2.6999999999999247E-3</v>
      </c>
      <c r="J783" s="15">
        <f>Data!J784-Data!J783</f>
        <v>-3.3800000000001162E-2</v>
      </c>
    </row>
    <row r="784" spans="1:10" x14ac:dyDescent="0.25">
      <c r="A784" s="11">
        <v>42065</v>
      </c>
      <c r="B784" s="15">
        <f>Data!B785-Data!B784</f>
        <v>6.25E-2</v>
      </c>
      <c r="C784" s="15">
        <f>Data!C785-Data!C784</f>
        <v>2.5000000000003908E-3</v>
      </c>
      <c r="D784" s="15">
        <f>Data!D785-Data!D784</f>
        <v>0.19999999999999574</v>
      </c>
      <c r="E784" s="15">
        <f>Data!E785-Data!E784</f>
        <v>0.34000000000000341</v>
      </c>
      <c r="F784" s="15">
        <f>Data!F785-Data!F784</f>
        <v>5.0499999999999545E-2</v>
      </c>
      <c r="G784" s="15">
        <f>Data!G785-Data!G784</f>
        <v>5.5868405323356018E-4</v>
      </c>
      <c r="H784" s="15">
        <f>Data!H785-Data!H784</f>
        <v>2.8654156130066832E-3</v>
      </c>
      <c r="I784" s="15">
        <f>Data!I785-Data!I784</f>
        <v>4.0000000000000036E-3</v>
      </c>
      <c r="J784" s="15">
        <f>Data!J785-Data!J784</f>
        <v>-1.279999999999859E-2</v>
      </c>
    </row>
    <row r="785" spans="1:10" x14ac:dyDescent="0.25">
      <c r="A785" s="11">
        <v>42066</v>
      </c>
      <c r="B785" s="15">
        <f>Data!B786-Data!B785</f>
        <v>1.699999999999946E-2</v>
      </c>
      <c r="C785" s="15">
        <f>Data!C786-Data!C785</f>
        <v>2.0999999999995467E-3</v>
      </c>
      <c r="D785" s="15">
        <f>Data!D786-Data!D785</f>
        <v>-0.10999999999999943</v>
      </c>
      <c r="E785" s="15">
        <f>Data!E786-Data!E785</f>
        <v>-0.59000000000000341</v>
      </c>
      <c r="F785" s="15">
        <f>Data!F786-Data!F785</f>
        <v>-5.4499999999999105E-2</v>
      </c>
      <c r="G785" s="15">
        <f>Data!G786-Data!G785</f>
        <v>-1.753515080389012E-3</v>
      </c>
      <c r="H785" s="15">
        <f>Data!H786-Data!H785</f>
        <v>-8.4539764738766898E-4</v>
      </c>
      <c r="I785" s="15">
        <f>Data!I786-Data!I785</f>
        <v>3.6999999999999256E-3</v>
      </c>
      <c r="J785" s="15">
        <f>Data!J786-Data!J785</f>
        <v>-8.1500000000000128E-2</v>
      </c>
    </row>
    <row r="786" spans="1:10" x14ac:dyDescent="0.25">
      <c r="A786" s="11">
        <v>42067</v>
      </c>
      <c r="B786" s="15">
        <f>Data!B787-Data!B786</f>
        <v>5.7000000000000384E-2</v>
      </c>
      <c r="C786" s="15">
        <f>Data!C787-Data!C786</f>
        <v>-3.9999999999995595E-3</v>
      </c>
      <c r="D786" s="15">
        <f>Data!D787-Data!D786</f>
        <v>0.53999999999999915</v>
      </c>
      <c r="E786" s="15">
        <f>Data!E787-Data!E786</f>
        <v>0.29000000000000625</v>
      </c>
      <c r="F786" s="15">
        <f>Data!F787-Data!F786</f>
        <v>0.14749999999999908</v>
      </c>
      <c r="G786" s="15">
        <f>Data!G787-Data!G786</f>
        <v>1.1440832686362312E-2</v>
      </c>
      <c r="H786" s="15">
        <f>Data!H787-Data!H786</f>
        <v>5.3200769839825135E-3</v>
      </c>
      <c r="I786" s="15">
        <f>Data!I787-Data!I786</f>
        <v>5.0000000000000044E-3</v>
      </c>
      <c r="J786" s="15">
        <f>Data!J787-Data!J786</f>
        <v>9.2799999999998661E-2</v>
      </c>
    </row>
    <row r="787" spans="1:10" x14ac:dyDescent="0.25">
      <c r="A787" s="11">
        <v>42068</v>
      </c>
      <c r="B787" s="15">
        <f>Data!B788-Data!B787</f>
        <v>-8.49999999999973E-3</v>
      </c>
      <c r="C787" s="15">
        <f>Data!C788-Data!C787</f>
        <v>-4.3000000000006366E-3</v>
      </c>
      <c r="D787" s="15">
        <f>Data!D788-Data!D787</f>
        <v>-3.9999999999999147E-2</v>
      </c>
      <c r="E787" s="15">
        <f>Data!E788-Data!E787</f>
        <v>0.45999999999999375</v>
      </c>
      <c r="F787" s="15">
        <f>Data!F788-Data!F787</f>
        <v>9.8499999999999588E-2</v>
      </c>
      <c r="G787" s="15">
        <f>Data!G788-Data!G787</f>
        <v>5.2529448911908805E-3</v>
      </c>
      <c r="H787" s="15">
        <f>Data!H788-Data!H787</f>
        <v>1.5914942700571144E-3</v>
      </c>
      <c r="I787" s="15">
        <f>Data!I788-Data!I787</f>
        <v>9.6000000000000529E-3</v>
      </c>
      <c r="J787" s="15">
        <f>Data!J788-Data!J787</f>
        <v>4.3000000000006366E-3</v>
      </c>
    </row>
    <row r="788" spans="1:10" x14ac:dyDescent="0.25">
      <c r="A788" s="11">
        <v>42069</v>
      </c>
      <c r="B788" s="15">
        <f>Data!B789-Data!B788</f>
        <v>0.24099999999999966</v>
      </c>
      <c r="C788" s="15">
        <f>Data!C789-Data!C788</f>
        <v>-3.8000000000000256E-3</v>
      </c>
      <c r="D788" s="15">
        <f>Data!D789-Data!D788</f>
        <v>0.19000000000000483</v>
      </c>
      <c r="E788" s="15">
        <f>Data!E789-Data!E788</f>
        <v>0.71000000000000796</v>
      </c>
      <c r="F788" s="15">
        <f>Data!F789-Data!F788</f>
        <v>0.26700000000000124</v>
      </c>
      <c r="G788" s="15">
        <f>Data!G789-Data!G788</f>
        <v>1.2639142520394109E-2</v>
      </c>
      <c r="H788" s="15">
        <f>Data!H789-Data!H788</f>
        <v>7.2364443273942314E-3</v>
      </c>
      <c r="I788" s="15">
        <f>Data!I789-Data!I788</f>
        <v>1.100000000000001E-2</v>
      </c>
      <c r="J788" s="15">
        <f>Data!J789-Data!J788</f>
        <v>0.14109999999999978</v>
      </c>
    </row>
    <row r="789" spans="1:10" x14ac:dyDescent="0.25">
      <c r="A789" s="11">
        <v>42072</v>
      </c>
      <c r="B789" s="15">
        <f>Data!B790-Data!B789</f>
        <v>3.5499999999998977E-2</v>
      </c>
      <c r="C789" s="15">
        <f>Data!C790-Data!C789</f>
        <v>1.5000000000000568E-3</v>
      </c>
      <c r="D789" s="15">
        <f>Data!D790-Data!D789</f>
        <v>0.21999999999999886</v>
      </c>
      <c r="E789" s="15">
        <f>Data!E790-Data!E789</f>
        <v>0.23999999999999488</v>
      </c>
      <c r="F789" s="15">
        <f>Data!F790-Data!F789</f>
        <v>1.5499999999999403E-2</v>
      </c>
      <c r="G789" s="15">
        <f>Data!G790-Data!G789</f>
        <v>7.6443943274173698E-4</v>
      </c>
      <c r="H789" s="15">
        <f>Data!H790-Data!H789</f>
        <v>-1.4951225299306703E-3</v>
      </c>
      <c r="I789" s="15">
        <f>Data!I790-Data!I789</f>
        <v>2.6999999999999247E-3</v>
      </c>
      <c r="J789" s="15">
        <f>Data!J790-Data!J789</f>
        <v>-1.1899999999998911E-2</v>
      </c>
    </row>
    <row r="790" spans="1:10" x14ac:dyDescent="0.25">
      <c r="A790" s="11">
        <v>42073</v>
      </c>
      <c r="B790" s="15">
        <f>Data!B791-Data!B790</f>
        <v>0.24250000000000149</v>
      </c>
      <c r="C790" s="15">
        <f>Data!C791-Data!C790</f>
        <v>-1.9999999999997797E-3</v>
      </c>
      <c r="D790" s="15">
        <f>Data!D791-Data!D790</f>
        <v>3.9999999999999147E-2</v>
      </c>
      <c r="E790" s="15">
        <f>Data!E791-Data!E790</f>
        <v>3.0000000000001137E-2</v>
      </c>
      <c r="F790" s="15">
        <f>Data!F791-Data!F790</f>
        <v>0.11800000000000033</v>
      </c>
      <c r="G790" s="15">
        <f>Data!G791-Data!G790</f>
        <v>1.1969538265675261E-2</v>
      </c>
      <c r="H790" s="15">
        <f>Data!H791-Data!H790</f>
        <v>4.8297864274593483E-4</v>
      </c>
      <c r="I790" s="15">
        <f>Data!I791-Data!I790</f>
        <v>1.2300000000000089E-2</v>
      </c>
      <c r="J790" s="15">
        <f>Data!J791-Data!J790</f>
        <v>6.5599999999999881E-2</v>
      </c>
    </row>
    <row r="791" spans="1:10" x14ac:dyDescent="0.25">
      <c r="A791" s="11">
        <v>42074</v>
      </c>
      <c r="B791" s="15">
        <f>Data!B792-Data!B791</f>
        <v>-5.7500000000000995E-2</v>
      </c>
      <c r="C791" s="15">
        <f>Data!C792-Data!C791</f>
        <v>-1.9999999999953388E-4</v>
      </c>
      <c r="D791" s="15">
        <f>Data!D792-Data!D791</f>
        <v>4.9999999999997158E-2</v>
      </c>
      <c r="E791" s="15">
        <f>Data!E792-Data!E791</f>
        <v>0.29999999999999716</v>
      </c>
      <c r="F791" s="15">
        <f>Data!F792-Data!F791</f>
        <v>-0.12049999999999983</v>
      </c>
      <c r="G791" s="15">
        <f>Data!G792-Data!G791</f>
        <v>1.156863318594703E-2</v>
      </c>
      <c r="H791" s="15">
        <f>Data!H792-Data!H791</f>
        <v>6.2538734651564898E-3</v>
      </c>
      <c r="I791" s="15">
        <f>Data!I792-Data!I791</f>
        <v>7.8000000000000291E-3</v>
      </c>
      <c r="J791" s="15">
        <f>Data!J792-Data!J791</f>
        <v>7.2599999999999554E-2</v>
      </c>
    </row>
    <row r="792" spans="1:10" x14ac:dyDescent="0.25">
      <c r="A792" s="11">
        <v>42075</v>
      </c>
      <c r="B792" s="15">
        <f>Data!B793-Data!B792</f>
        <v>-1.3500000000000512E-2</v>
      </c>
      <c r="C792" s="15">
        <f>Data!C793-Data!C792</f>
        <v>9.9999999999766942E-5</v>
      </c>
      <c r="D792" s="15">
        <f>Data!D793-Data!D792</f>
        <v>-0.32000000000000028</v>
      </c>
      <c r="E792" s="15">
        <f>Data!E793-Data!E792</f>
        <v>-0.21999999999999886</v>
      </c>
      <c r="F792" s="15">
        <f>Data!F793-Data!F792</f>
        <v>-9.5000000000000639E-2</v>
      </c>
      <c r="G792" s="15">
        <f>Data!G793-Data!G792</f>
        <v>-3.4739468240287952E-3</v>
      </c>
      <c r="H792" s="15">
        <f>Data!H793-Data!H792</f>
        <v>1.7056794840175638E-3</v>
      </c>
      <c r="I792" s="15">
        <f>Data!I793-Data!I792</f>
        <v>-4.0000000000000036E-3</v>
      </c>
      <c r="J792" s="15">
        <f>Data!J793-Data!J792</f>
        <v>-1.5700000000000713E-2</v>
      </c>
    </row>
    <row r="793" spans="1:10" x14ac:dyDescent="0.25">
      <c r="A793" s="11">
        <v>42076</v>
      </c>
      <c r="B793" s="15">
        <f>Data!B794-Data!B793</f>
        <v>0.20300000000000118</v>
      </c>
      <c r="C793" s="15">
        <f>Data!C794-Data!C793</f>
        <v>-2.9000000000003467E-3</v>
      </c>
      <c r="D793" s="15">
        <f>Data!D794-Data!D793</f>
        <v>0.62000000000000455</v>
      </c>
      <c r="E793" s="15">
        <f>Data!E794-Data!E793</f>
        <v>-0.10999999999999943</v>
      </c>
      <c r="F793" s="15">
        <f>Data!F794-Data!F793</f>
        <v>0.13250000000000028</v>
      </c>
      <c r="G793" s="15">
        <f>Data!G794-Data!G793</f>
        <v>8.145927761196603E-3</v>
      </c>
      <c r="H793" s="15">
        <f>Data!H794-Data!H793</f>
        <v>6.910574012509052E-3</v>
      </c>
      <c r="I793" s="15">
        <f>Data!I794-Data!I793</f>
        <v>1.2999999999998568E-3</v>
      </c>
      <c r="J793" s="15">
        <f>Data!J794-Data!J793</f>
        <v>6.0600000000000875E-2</v>
      </c>
    </row>
    <row r="794" spans="1:10" x14ac:dyDescent="0.25">
      <c r="A794" s="11">
        <v>42079</v>
      </c>
      <c r="B794" s="15">
        <f>Data!B795-Data!B794</f>
        <v>-4.550000000000054E-2</v>
      </c>
      <c r="C794" s="15">
        <f>Data!C795-Data!C794</f>
        <v>3.4999999999998366E-3</v>
      </c>
      <c r="D794" s="15">
        <f>Data!D795-Data!D794</f>
        <v>-0.26000000000000512</v>
      </c>
      <c r="E794" s="15">
        <f>Data!E795-Data!E794</f>
        <v>0.12999999999999545</v>
      </c>
      <c r="F794" s="15">
        <f>Data!F795-Data!F794</f>
        <v>-7.6000000000000512E-2</v>
      </c>
      <c r="G794" s="15">
        <f>Data!G795-Data!G794</f>
        <v>-4.5825684487467155E-3</v>
      </c>
      <c r="H794" s="15">
        <f>Data!H795-Data!H794</f>
        <v>-2.0606848800681643E-3</v>
      </c>
      <c r="I794" s="15">
        <f>Data!I795-Data!I794</f>
        <v>2.7000000000001467E-3</v>
      </c>
      <c r="J794" s="15">
        <f>Data!J795-Data!J794</f>
        <v>-3.6500000000000199E-2</v>
      </c>
    </row>
    <row r="795" spans="1:10" x14ac:dyDescent="0.25">
      <c r="A795" s="11">
        <v>42080</v>
      </c>
      <c r="B795" s="15">
        <f>Data!B796-Data!B795</f>
        <v>-3.2500000000000639E-2</v>
      </c>
      <c r="C795" s="15">
        <f>Data!C796-Data!C795</f>
        <v>-1.2999999999999901E-2</v>
      </c>
      <c r="D795" s="15">
        <f>Data!D796-Data!D795</f>
        <v>-0.15999999999999659</v>
      </c>
      <c r="E795" s="15">
        <f>Data!E796-Data!E795</f>
        <v>-1.9999999999996021E-2</v>
      </c>
      <c r="F795" s="15">
        <f>Data!F796-Data!F795</f>
        <v>2.500000000001279E-3</v>
      </c>
      <c r="G795" s="15">
        <f>Data!G796-Data!G795</f>
        <v>-2.6750395404281369E-3</v>
      </c>
      <c r="H795" s="15">
        <f>Data!H796-Data!H795</f>
        <v>2.5663210687627558E-3</v>
      </c>
      <c r="I795" s="15">
        <f>Data!I796-Data!I795</f>
        <v>-3.4000000000000696E-3</v>
      </c>
      <c r="J795" s="15">
        <f>Data!J796-Data!J795</f>
        <v>3.819999999999979E-2</v>
      </c>
    </row>
    <row r="796" spans="1:10" x14ac:dyDescent="0.25">
      <c r="A796" s="11">
        <v>42081</v>
      </c>
      <c r="B796" s="15">
        <f>Data!B797-Data!B796</f>
        <v>-6.0999999999999943E-2</v>
      </c>
      <c r="C796" s="15">
        <f>Data!C797-Data!C796</f>
        <v>-2.0099999999999341E-2</v>
      </c>
      <c r="D796" s="15">
        <f>Data!D797-Data!D796</f>
        <v>4.9999999999997158E-2</v>
      </c>
      <c r="E796" s="15">
        <f>Data!E797-Data!E796</f>
        <v>-0.35999999999999943</v>
      </c>
      <c r="F796" s="15">
        <f>Data!F797-Data!F796</f>
        <v>3.4999999999989484E-3</v>
      </c>
      <c r="G796" s="15">
        <f>Data!G797-Data!G796</f>
        <v>-3.3667344399169741E-3</v>
      </c>
      <c r="H796" s="15">
        <f>Data!H797-Data!H796</f>
        <v>2.6786079130585172E-3</v>
      </c>
      <c r="I796" s="15">
        <f>Data!I797-Data!I796</f>
        <v>-8.80000000000003E-3</v>
      </c>
      <c r="J796" s="15">
        <f>Data!J797-Data!J796</f>
        <v>7.8200000000000713E-2</v>
      </c>
    </row>
    <row r="797" spans="1:10" x14ac:dyDescent="0.25">
      <c r="A797" s="11">
        <v>42082</v>
      </c>
      <c r="B797" s="15">
        <f>Data!B798-Data!B797</f>
        <v>2.0000000000006679E-3</v>
      </c>
      <c r="C797" s="15">
        <f>Data!C798-Data!C797</f>
        <v>-3.3400000000000318E-2</v>
      </c>
      <c r="D797" s="15">
        <f>Data!D798-Data!D797</f>
        <v>-0.12999999999999545</v>
      </c>
      <c r="E797" s="15">
        <f>Data!E798-Data!E797</f>
        <v>-1.9999999999996021E-2</v>
      </c>
      <c r="F797" s="15">
        <f>Data!F798-Data!F797</f>
        <v>-0.12299999999999933</v>
      </c>
      <c r="G797" s="15">
        <f>Data!G798-Data!G797</f>
        <v>1.9462257300012498E-3</v>
      </c>
      <c r="H797" s="15">
        <f>Data!H798-Data!H797</f>
        <v>-1.9878868898277613E-3</v>
      </c>
      <c r="I797" s="15">
        <f>Data!I798-Data!I797</f>
        <v>-3.0999999999999917E-3</v>
      </c>
      <c r="J797" s="15">
        <f>Data!J798-Data!J797</f>
        <v>-6.130000000000102E-2</v>
      </c>
    </row>
    <row r="798" spans="1:10" x14ac:dyDescent="0.25">
      <c r="A798" s="11">
        <v>42083</v>
      </c>
      <c r="B798" s="15">
        <f>Data!B799-Data!B798</f>
        <v>-0.28850000000000087</v>
      </c>
      <c r="C798" s="15">
        <f>Data!C799-Data!C798</f>
        <v>8.2000000000004292E-3</v>
      </c>
      <c r="D798" s="15">
        <f>Data!D799-Data!D798</f>
        <v>-9.0000000000003411E-2</v>
      </c>
      <c r="E798" s="15">
        <f>Data!E799-Data!E798</f>
        <v>-0.62000000000000455</v>
      </c>
      <c r="F798" s="15">
        <f>Data!F799-Data!F798</f>
        <v>-0.25549999999999962</v>
      </c>
      <c r="G798" s="15">
        <f>Data!G799-Data!G798</f>
        <v>-1.4918623879611292E-2</v>
      </c>
      <c r="H798" s="15">
        <f>Data!H799-Data!H798</f>
        <v>-8.8261708267055594E-3</v>
      </c>
      <c r="I798" s="15">
        <f>Data!I799-Data!I798</f>
        <v>-1.5499999999999958E-2</v>
      </c>
      <c r="J798" s="15">
        <f>Data!J799-Data!J798</f>
        <v>-4.4900000000000162E-2</v>
      </c>
    </row>
    <row r="799" spans="1:10" x14ac:dyDescent="0.25">
      <c r="A799" s="11">
        <v>42086</v>
      </c>
      <c r="B799" s="15">
        <f>Data!B800-Data!B799</f>
        <v>-0.13699999999999868</v>
      </c>
      <c r="C799" s="15">
        <f>Data!C800-Data!C799</f>
        <v>9.7999999999993648E-3</v>
      </c>
      <c r="D799" s="15">
        <f>Data!D800-Data!D799</f>
        <v>-0.25</v>
      </c>
      <c r="E799" s="15">
        <f>Data!E800-Data!E799</f>
        <v>-0.54000000000000625</v>
      </c>
      <c r="F799" s="15">
        <f>Data!F800-Data!F799</f>
        <v>-9.3500000000000583E-2</v>
      </c>
      <c r="G799" s="15">
        <f>Data!G800-Data!G799</f>
        <v>-1.1531778325032271E-2</v>
      </c>
      <c r="H799" s="15">
        <f>Data!H800-Data!H799</f>
        <v>-5.8324753014415975E-4</v>
      </c>
      <c r="I799" s="15">
        <f>Data!I800-Data!I799</f>
        <v>-9.8000000000000309E-3</v>
      </c>
      <c r="J799" s="15">
        <f>Data!J800-Data!J799</f>
        <v>-0.14619999999999855</v>
      </c>
    </row>
    <row r="800" spans="1:10" x14ac:dyDescent="0.25">
      <c r="A800" s="11">
        <v>42087</v>
      </c>
      <c r="B800" s="15">
        <f>Data!B801-Data!B800</f>
        <v>-6.7000000000000171E-2</v>
      </c>
      <c r="C800" s="15">
        <f>Data!C801-Data!C800</f>
        <v>-8.8999999999996859E-3</v>
      </c>
      <c r="D800" s="15">
        <f>Data!D801-Data!D800</f>
        <v>0.17999999999999972</v>
      </c>
      <c r="E800" s="15">
        <f>Data!E801-Data!E800</f>
        <v>0.1600000000000108</v>
      </c>
      <c r="F800" s="15">
        <f>Data!F801-Data!F800</f>
        <v>-1.1499999999999844E-2</v>
      </c>
      <c r="G800" s="15">
        <f>Data!G801-Data!G800</f>
        <v>1.677815414533157E-3</v>
      </c>
      <c r="H800" s="15">
        <f>Data!H801-Data!H800</f>
        <v>2.9716568770083995E-3</v>
      </c>
      <c r="I800" s="15">
        <f>Data!I801-Data!I800</f>
        <v>-8.1999999999999851E-3</v>
      </c>
      <c r="J800" s="15">
        <f>Data!J801-Data!J800</f>
        <v>1.559999999999917E-2</v>
      </c>
    </row>
    <row r="801" spans="1:10" x14ac:dyDescent="0.25">
      <c r="A801" s="11">
        <v>42088</v>
      </c>
      <c r="B801" s="15">
        <f>Data!B802-Data!B801</f>
        <v>1.9000000000000128E-2</v>
      </c>
      <c r="C801" s="15">
        <f>Data!C802-Data!C801</f>
        <v>6.9999999999996732E-3</v>
      </c>
      <c r="D801" s="15">
        <f>Data!D802-Data!D801</f>
        <v>-4.9999999999997158E-2</v>
      </c>
      <c r="E801" s="15">
        <f>Data!E802-Data!E801</f>
        <v>-0.53000000000000114</v>
      </c>
      <c r="F801" s="15">
        <f>Data!F802-Data!F801</f>
        <v>-1.2000000000000455E-2</v>
      </c>
      <c r="G801" s="15">
        <f>Data!G802-Data!G801</f>
        <v>-6.5089341630322206E-3</v>
      </c>
      <c r="H801" s="15">
        <f>Data!H802-Data!H801</f>
        <v>-2.0289824360008035E-3</v>
      </c>
      <c r="I801" s="15">
        <f>Data!I802-Data!I801</f>
        <v>-1.1999999999999789E-3</v>
      </c>
      <c r="J801" s="15">
        <f>Data!J802-Data!J801</f>
        <v>-4.3900000000000716E-2</v>
      </c>
    </row>
    <row r="802" spans="1:10" x14ac:dyDescent="0.25">
      <c r="A802" s="11">
        <v>42089</v>
      </c>
      <c r="B802" s="15">
        <f>Data!B803-Data!B802</f>
        <v>6.7000000000000171E-2</v>
      </c>
      <c r="C802" s="15">
        <f>Data!C803-Data!C802</f>
        <v>-1.2999999999996348E-3</v>
      </c>
      <c r="D802" s="15">
        <f>Data!D803-Data!D802</f>
        <v>0.47999999999999687</v>
      </c>
      <c r="E802" s="15">
        <f>Data!E803-Data!E802</f>
        <v>-0.35999999999999943</v>
      </c>
      <c r="F802" s="15">
        <f>Data!F803-Data!F802</f>
        <v>0.15249999999999986</v>
      </c>
      <c r="G802" s="15">
        <f>Data!G803-Data!G802</f>
        <v>5.5853750671890356E-3</v>
      </c>
      <c r="H802" s="15">
        <f>Data!H803-Data!H802</f>
        <v>3.206890605192636E-3</v>
      </c>
      <c r="I802" s="15">
        <f>Data!I803-Data!I802</f>
        <v>4.0000000000000036E-3</v>
      </c>
      <c r="J802" s="15">
        <f>Data!J803-Data!J802</f>
        <v>8.5000000000000853E-2</v>
      </c>
    </row>
    <row r="803" spans="1:10" x14ac:dyDescent="0.25">
      <c r="A803" s="11">
        <v>42090</v>
      </c>
      <c r="B803" s="15">
        <f>Data!B804-Data!B803</f>
        <v>9.3499999999998806E-2</v>
      </c>
      <c r="C803" s="15">
        <f>Data!C804-Data!C803</f>
        <v>4.1999999999999815E-3</v>
      </c>
      <c r="D803" s="15">
        <f>Data!D804-Data!D803</f>
        <v>-0.32999999999999829</v>
      </c>
      <c r="E803" s="15">
        <f>Data!E804-Data!E803</f>
        <v>0.14000000000000057</v>
      </c>
      <c r="F803" s="15">
        <f>Data!F804-Data!F803</f>
        <v>8.6500000000000909E-2</v>
      </c>
      <c r="G803" s="15">
        <f>Data!G804-Data!G803</f>
        <v>2.3545472349043584E-3</v>
      </c>
      <c r="H803" s="15">
        <f>Data!H804-Data!H803</f>
        <v>-1.5395132001303491E-3</v>
      </c>
      <c r="I803" s="15">
        <f>Data!I804-Data!I803</f>
        <v>-2.8000000000000247E-3</v>
      </c>
      <c r="J803" s="15">
        <f>Data!J804-Data!J803</f>
        <v>2.1599999999999397E-2</v>
      </c>
    </row>
    <row r="804" spans="1:10" x14ac:dyDescent="0.25">
      <c r="A804" s="11">
        <v>42093</v>
      </c>
      <c r="B804" s="15">
        <f>Data!B805-Data!B804</f>
        <v>0.12000000000000099</v>
      </c>
      <c r="C804" s="15">
        <f>Data!C805-Data!C804</f>
        <v>-8.0000000000000071E-3</v>
      </c>
      <c r="D804" s="15">
        <f>Data!D805-Data!D804</f>
        <v>2.0000000000003126E-2</v>
      </c>
      <c r="E804" s="15">
        <f>Data!E805-Data!E804</f>
        <v>0.95999999999999375</v>
      </c>
      <c r="F804" s="15">
        <f>Data!F805-Data!F804</f>
        <v>7.6999999999999957E-2</v>
      </c>
      <c r="G804" s="15">
        <f>Data!G805-Data!G804</f>
        <v>6.1959531463040562E-3</v>
      </c>
      <c r="H804" s="15">
        <f>Data!H805-Data!H804</f>
        <v>3.9077520421911816E-3</v>
      </c>
      <c r="I804" s="15">
        <f>Data!I805-Data!I804</f>
        <v>9.199999999999986E-3</v>
      </c>
      <c r="J804" s="15">
        <f>Data!J805-Data!J804</f>
        <v>1.6400000000000858E-2</v>
      </c>
    </row>
    <row r="805" spans="1:10" x14ac:dyDescent="0.25">
      <c r="A805" s="11">
        <v>42094</v>
      </c>
      <c r="B805" s="15">
        <f>Data!B806-Data!B805</f>
        <v>3.0000000000001137E-3</v>
      </c>
      <c r="C805" s="15">
        <f>Data!C806-Data!C805</f>
        <v>-7.5000000000002842E-3</v>
      </c>
      <c r="D805" s="15">
        <f>Data!D806-Data!D805</f>
        <v>-0.21000000000000085</v>
      </c>
      <c r="E805" s="15">
        <f>Data!E806-Data!E805</f>
        <v>-0.15000000000000568</v>
      </c>
      <c r="F805" s="15">
        <f>Data!F806-Data!F805</f>
        <v>-4.0000000000013358E-3</v>
      </c>
      <c r="G805" s="15">
        <f>Data!G806-Data!G805</f>
        <v>6.6267262686475759E-3</v>
      </c>
      <c r="H805" s="15">
        <f>Data!H806-Data!H805</f>
        <v>-2.6404298984071817E-3</v>
      </c>
      <c r="I805" s="15">
        <f>Data!I806-Data!I805</f>
        <v>3.3999999999999586E-3</v>
      </c>
      <c r="J805" s="15">
        <f>Data!J806-Data!J805</f>
        <v>3.399999999999892E-2</v>
      </c>
    </row>
    <row r="806" spans="1:10" x14ac:dyDescent="0.25">
      <c r="A806" s="11">
        <v>42095</v>
      </c>
      <c r="B806" s="15">
        <f>Data!B807-Data!B806</f>
        <v>-0.17750000000000021</v>
      </c>
      <c r="C806" s="15">
        <f>Data!C807-Data!C806</f>
        <v>-1.3999999999994017E-3</v>
      </c>
      <c r="D806" s="15">
        <f>Data!D807-Data!D806</f>
        <v>-0.17000000000000171</v>
      </c>
      <c r="E806" s="15">
        <f>Data!E807-Data!E806</f>
        <v>-0.3399999999999892</v>
      </c>
      <c r="F806" s="15">
        <f>Data!F807-Data!F806</f>
        <v>-0.13199999999999967</v>
      </c>
      <c r="G806" s="15">
        <f>Data!G807-Data!G806</f>
        <v>-2.3344469048552918E-3</v>
      </c>
      <c r="H806" s="15">
        <f>Data!H807-Data!H806</f>
        <v>1.226595033516853E-3</v>
      </c>
      <c r="I806" s="15">
        <f>Data!I807-Data!I806</f>
        <v>-4.0999999999999925E-3</v>
      </c>
      <c r="J806" s="15">
        <f>Data!J807-Data!J806</f>
        <v>2.0700000000001495E-2</v>
      </c>
    </row>
    <row r="807" spans="1:10" x14ac:dyDescent="0.25">
      <c r="A807" s="11">
        <v>42096</v>
      </c>
      <c r="B807" s="15">
        <f>Data!B808-Data!B807</f>
        <v>1.2000000000000455E-2</v>
      </c>
      <c r="C807" s="15">
        <f>Data!C808-Data!C807</f>
        <v>-8.0000000000080007E-4</v>
      </c>
      <c r="D807" s="15">
        <f>Data!D808-Data!D807</f>
        <v>-9.9999999999980105E-3</v>
      </c>
      <c r="E807" s="15">
        <f>Data!E808-Data!E807</f>
        <v>0.11999999999999034</v>
      </c>
      <c r="F807" s="15">
        <f>Data!F808-Data!F807</f>
        <v>-4.9500000000000099E-2</v>
      </c>
      <c r="G807" s="15">
        <f>Data!G808-Data!G807</f>
        <v>-9.0527700656527488E-3</v>
      </c>
      <c r="H807" s="15">
        <f>Data!H808-Data!H807</f>
        <v>-8.636247204050207E-4</v>
      </c>
      <c r="I807" s="15">
        <f>Data!I808-Data!I807</f>
        <v>-9.299999999999975E-3</v>
      </c>
      <c r="J807" s="15">
        <f>Data!J808-Data!J807</f>
        <v>-1.27000000000006E-2</v>
      </c>
    </row>
    <row r="808" spans="1:10" x14ac:dyDescent="0.25">
      <c r="A808" s="11">
        <v>42097</v>
      </c>
      <c r="B808" s="15">
        <f>Data!B809-Data!B808</f>
        <v>-0.19650000000000034</v>
      </c>
      <c r="C808" s="15">
        <f>Data!C809-Data!C808</f>
        <v>-3.8000000000000256E-3</v>
      </c>
      <c r="D808" s="15">
        <f>Data!D809-Data!D808</f>
        <v>-0.14000000000000057</v>
      </c>
      <c r="E808" s="15">
        <f>Data!E809-Data!E808</f>
        <v>-0.78000000000000114</v>
      </c>
      <c r="F808" s="15">
        <f>Data!F809-Data!F808</f>
        <v>-0.26099999999999923</v>
      </c>
      <c r="G808" s="15">
        <f>Data!G809-Data!G808</f>
        <v>-9.7066857140848395E-3</v>
      </c>
      <c r="H808" s="15">
        <f>Data!H809-Data!H808</f>
        <v>-3.3426193104598712E-3</v>
      </c>
      <c r="I808" s="15">
        <f>Data!I809-Data!I808</f>
        <v>-7.3999999999999622E-3</v>
      </c>
      <c r="J808" s="15">
        <f>Data!J809-Data!J808</f>
        <v>-0.10069999999999979</v>
      </c>
    </row>
    <row r="809" spans="1:10" x14ac:dyDescent="0.25">
      <c r="A809" s="11">
        <v>42100</v>
      </c>
      <c r="B809" s="15">
        <f>Data!B810-Data!B809</f>
        <v>-4.2500000000000426E-2</v>
      </c>
      <c r="C809" s="15">
        <f>Data!C810-Data!C809</f>
        <v>0</v>
      </c>
      <c r="D809" s="15">
        <f>Data!D810-Data!D809</f>
        <v>0.1699999999999946</v>
      </c>
      <c r="E809" s="15">
        <f>Data!E810-Data!E809</f>
        <v>9.0000000000003411E-2</v>
      </c>
      <c r="F809" s="15">
        <f>Data!F810-Data!F809</f>
        <v>1.9999999999999574E-2</v>
      </c>
      <c r="G809" s="15">
        <f>Data!G810-Data!G809</f>
        <v>-1.487874812197254E-3</v>
      </c>
      <c r="H809" s="15">
        <f>Data!H810-Data!H809</f>
        <v>-1.9271411223573676E-3</v>
      </c>
      <c r="I809" s="15">
        <f>Data!I810-Data!I809</f>
        <v>2.0000000000000018E-3</v>
      </c>
      <c r="J809" s="15">
        <f>Data!J810-Data!J809</f>
        <v>-3.110000000000035E-2</v>
      </c>
    </row>
    <row r="810" spans="1:10" x14ac:dyDescent="0.25">
      <c r="A810" s="11">
        <v>42101</v>
      </c>
      <c r="B810" s="15">
        <f>Data!B811-Data!B810</f>
        <v>0.12349999999999994</v>
      </c>
      <c r="C810" s="15">
        <f>Data!C811-Data!C810</f>
        <v>2.5000000000003908E-3</v>
      </c>
      <c r="D810" s="15">
        <f>Data!D811-Data!D810</f>
        <v>7.0000000000000284E-2</v>
      </c>
      <c r="E810" s="15">
        <f>Data!E811-Data!E810</f>
        <v>1.3100000000000023</v>
      </c>
      <c r="F810" s="15">
        <f>Data!F811-Data!F810</f>
        <v>9.7500000000000142E-2</v>
      </c>
      <c r="G810" s="15">
        <f>Data!G811-Data!G810</f>
        <v>1.322875361697573E-2</v>
      </c>
      <c r="H810" s="15">
        <f>Data!H811-Data!H810</f>
        <v>4.5895117516766559E-3</v>
      </c>
      <c r="I810" s="15">
        <f>Data!I811-Data!I810</f>
        <v>1.1599999999999944E-2</v>
      </c>
      <c r="J810" s="15">
        <f>Data!J811-Data!J810</f>
        <v>0.14770000000000039</v>
      </c>
    </row>
    <row r="811" spans="1:10" x14ac:dyDescent="0.25">
      <c r="A811" s="11">
        <v>42102</v>
      </c>
      <c r="B811" s="15">
        <f>Data!B812-Data!B811</f>
        <v>-4.2999999999999261E-2</v>
      </c>
      <c r="C811" s="15">
        <f>Data!C812-Data!C811</f>
        <v>6.4999999999999503E-3</v>
      </c>
      <c r="D811" s="15">
        <f>Data!D812-Data!D811</f>
        <v>-9.9999999999980105E-3</v>
      </c>
      <c r="E811" s="15">
        <f>Data!E812-Data!E811</f>
        <v>-0.40000000000000568</v>
      </c>
      <c r="F811" s="15">
        <f>Data!F812-Data!F811</f>
        <v>-1.3500000000000512E-2</v>
      </c>
      <c r="G811" s="15">
        <f>Data!G812-Data!G811</f>
        <v>2.726297611166828E-3</v>
      </c>
      <c r="H811" s="15">
        <f>Data!H812-Data!H811</f>
        <v>-3.0217493612427759E-3</v>
      </c>
      <c r="I811" s="15">
        <f>Data!I812-Data!I811</f>
        <v>-5.9999999999993392E-4</v>
      </c>
      <c r="J811" s="15">
        <f>Data!J812-Data!J811</f>
        <v>-1.800000000001134E-3</v>
      </c>
    </row>
    <row r="812" spans="1:10" x14ac:dyDescent="0.25">
      <c r="A812" s="11">
        <v>42103</v>
      </c>
      <c r="B812" s="15">
        <f>Data!B813-Data!B812</f>
        <v>8.9499999999999247E-2</v>
      </c>
      <c r="C812" s="15">
        <f>Data!C813-Data!C812</f>
        <v>3.0000000000001137E-3</v>
      </c>
      <c r="D812" s="15">
        <f>Data!D813-Data!D812</f>
        <v>-3.9999999999999147E-2</v>
      </c>
      <c r="E812" s="15">
        <f>Data!E813-Data!E812</f>
        <v>0.35999999999999943</v>
      </c>
      <c r="F812" s="15">
        <f>Data!F813-Data!F812</f>
        <v>0.1485000000000003</v>
      </c>
      <c r="G812" s="15">
        <f>Data!G813-Data!G812</f>
        <v>1.2734011500007969E-2</v>
      </c>
      <c r="H812" s="15">
        <f>Data!H813-Data!H812</f>
        <v>8.4104352024702012E-3</v>
      </c>
      <c r="I812" s="15">
        <f>Data!I813-Data!I812</f>
        <v>1.2000000000000011E-2</v>
      </c>
      <c r="J812" s="15">
        <f>Data!J813-Data!J812</f>
        <v>0.10289999999999999</v>
      </c>
    </row>
    <row r="813" spans="1:10" x14ac:dyDescent="0.25">
      <c r="A813" s="11">
        <v>42104</v>
      </c>
      <c r="B813" s="15">
        <f>Data!B814-Data!B813</f>
        <v>8.9499999999999247E-2</v>
      </c>
      <c r="C813" s="15">
        <f>Data!C814-Data!C813</f>
        <v>3.1999999999996476E-3</v>
      </c>
      <c r="D813" s="15">
        <f>Data!D814-Data!D813</f>
        <v>3.0000000000001137E-2</v>
      </c>
      <c r="E813" s="15">
        <f>Data!E814-Data!E813</f>
        <v>-2.9999999999986926E-2</v>
      </c>
      <c r="F813" s="15">
        <f>Data!F814-Data!F813</f>
        <v>0.1120000000000001</v>
      </c>
      <c r="G813" s="15">
        <f>Data!G814-Data!G813</f>
        <v>6.4549640079163417E-3</v>
      </c>
      <c r="H813" s="15">
        <f>Data!H814-Data!H813</f>
        <v>4.214975379541408E-3</v>
      </c>
      <c r="I813" s="15">
        <f>Data!I814-Data!I813</f>
        <v>5.2999999999999714E-3</v>
      </c>
      <c r="J813" s="15">
        <f>Data!J814-Data!J813</f>
        <v>6.6200000000000259E-2</v>
      </c>
    </row>
    <row r="814" spans="1:10" x14ac:dyDescent="0.25">
      <c r="A814" s="11">
        <v>42107</v>
      </c>
      <c r="B814" s="15">
        <f>Data!B815-Data!B814</f>
        <v>0.11600000000000144</v>
      </c>
      <c r="C814" s="15">
        <f>Data!C815-Data!C814</f>
        <v>7.0000000000005613E-3</v>
      </c>
      <c r="D814" s="15">
        <f>Data!D815-Data!D814</f>
        <v>0.17000000000000171</v>
      </c>
      <c r="E814" s="15">
        <f>Data!E815-Data!E814</f>
        <v>2.9999999999986926E-2</v>
      </c>
      <c r="F814" s="15">
        <f>Data!F815-Data!F814</f>
        <v>0.14400000000000013</v>
      </c>
      <c r="G814" s="15">
        <f>Data!G815-Data!G814</f>
        <v>1.4266857067386507E-3</v>
      </c>
      <c r="H814" s="15">
        <f>Data!H815-Data!H814</f>
        <v>-4.6574365960794228E-4</v>
      </c>
      <c r="I814" s="15">
        <f>Data!I815-Data!I814</f>
        <v>-2.7000000000000357E-3</v>
      </c>
      <c r="J814" s="15">
        <f>Data!J815-Data!J814</f>
        <v>-2.3999999999997357E-3</v>
      </c>
    </row>
    <row r="815" spans="1:10" x14ac:dyDescent="0.25">
      <c r="A815" s="11">
        <v>42108</v>
      </c>
      <c r="B815" s="15">
        <f>Data!B816-Data!B815</f>
        <v>-0.11550000000000082</v>
      </c>
      <c r="C815" s="15">
        <f>Data!C816-Data!C815</f>
        <v>-3.9000000000006807E-3</v>
      </c>
      <c r="D815" s="15">
        <f>Data!D816-Data!D815</f>
        <v>-0.13000000000000256</v>
      </c>
      <c r="E815" s="15">
        <f>Data!E816-Data!E815</f>
        <v>-1.0599999999999881</v>
      </c>
      <c r="F815" s="15">
        <f>Data!F816-Data!F815</f>
        <v>-9.7500000000000142E-2</v>
      </c>
      <c r="G815" s="15">
        <f>Data!G816-Data!G815</f>
        <v>-7.9694607430739195E-3</v>
      </c>
      <c r="H815" s="15">
        <f>Data!H816-Data!H815</f>
        <v>-6.0887906194985186E-3</v>
      </c>
      <c r="I815" s="15">
        <f>Data!I816-Data!I815</f>
        <v>-6.8000000000000282E-3</v>
      </c>
      <c r="J815" s="15">
        <f>Data!J816-Data!J815</f>
        <v>-7.0399999999999352E-2</v>
      </c>
    </row>
    <row r="816" spans="1:10" x14ac:dyDescent="0.25">
      <c r="A816" s="11">
        <v>42109</v>
      </c>
      <c r="B816" s="15">
        <f>Data!B817-Data!B816</f>
        <v>0.17800000000000082</v>
      </c>
      <c r="C816" s="15">
        <f>Data!C817-Data!C816</f>
        <v>-7.599999999999163E-3</v>
      </c>
      <c r="D816" s="15">
        <f>Data!D817-Data!D816</f>
        <v>9.0000000000003411E-2</v>
      </c>
      <c r="E816" s="15">
        <f>Data!E817-Data!E816</f>
        <v>-3.0000000000001137E-2</v>
      </c>
      <c r="F816" s="15">
        <f>Data!F817-Data!F816</f>
        <v>0.14750000000000085</v>
      </c>
      <c r="G816" s="15">
        <f>Data!G817-Data!G816</f>
        <v>6.7208751230273256E-3</v>
      </c>
      <c r="H816" s="15">
        <f>Data!H817-Data!H816</f>
        <v>3.6592207927177434E-4</v>
      </c>
      <c r="I816" s="15">
        <f>Data!I817-Data!I816</f>
        <v>9.000000000000119E-4</v>
      </c>
      <c r="J816" s="15">
        <f>Data!J817-Data!J816</f>
        <v>4.7799999999998732E-2</v>
      </c>
    </row>
    <row r="817" spans="1:10" x14ac:dyDescent="0.25">
      <c r="A817" s="11">
        <v>42110</v>
      </c>
      <c r="B817" s="15">
        <f>Data!B818-Data!B817</f>
        <v>-0.20700000000000074</v>
      </c>
      <c r="C817" s="15">
        <f>Data!C818-Data!C817</f>
        <v>-9.0000000000003411E-3</v>
      </c>
      <c r="D817" s="15">
        <f>Data!D818-Data!D817</f>
        <v>-6.0000000000002274E-2</v>
      </c>
      <c r="E817" s="15">
        <f>Data!E818-Data!E817</f>
        <v>-4.9999999999997158E-2</v>
      </c>
      <c r="F817" s="15">
        <f>Data!F818-Data!F817</f>
        <v>-0.14500000000000135</v>
      </c>
      <c r="G817" s="15">
        <f>Data!G818-Data!G817</f>
        <v>-1.2827019593149469E-2</v>
      </c>
      <c r="H817" s="15">
        <f>Data!H818-Data!H817</f>
        <v>-6.3918971126151192E-3</v>
      </c>
      <c r="I817" s="15">
        <f>Data!I818-Data!I817</f>
        <v>-1.3699999999999934E-2</v>
      </c>
      <c r="J817" s="15">
        <f>Data!J818-Data!J817</f>
        <v>-0.19699999999999918</v>
      </c>
    </row>
    <row r="818" spans="1:10" x14ac:dyDescent="0.25">
      <c r="A818" s="11">
        <v>42111</v>
      </c>
      <c r="B818" s="15">
        <f>Data!B819-Data!B818</f>
        <v>0.10200000000000031</v>
      </c>
      <c r="C818" s="15">
        <f>Data!C819-Data!C818</f>
        <v>2.9000000000003467E-3</v>
      </c>
      <c r="D818" s="15">
        <f>Data!D819-Data!D818</f>
        <v>0.19999999999999574</v>
      </c>
      <c r="E818" s="15">
        <f>Data!E819-Data!E818</f>
        <v>-0.1600000000000108</v>
      </c>
      <c r="F818" s="15">
        <f>Data!F819-Data!F818</f>
        <v>0.10300000000000153</v>
      </c>
      <c r="G818" s="15">
        <f>Data!G819-Data!G818</f>
        <v>-3.2815550011070505E-3</v>
      </c>
      <c r="H818" s="15">
        <f>Data!H819-Data!H818</f>
        <v>-8.5209639886751898E-4</v>
      </c>
      <c r="I818" s="15">
        <f>Data!I819-Data!I818</f>
        <v>-5.6000000000000494E-3</v>
      </c>
      <c r="J818" s="15">
        <f>Data!J819-Data!J818</f>
        <v>5.2199999999999136E-2</v>
      </c>
    </row>
    <row r="819" spans="1:10" x14ac:dyDescent="0.25">
      <c r="A819" s="11">
        <v>42114</v>
      </c>
      <c r="B819" s="15">
        <f>Data!B820-Data!B819</f>
        <v>2.7499999999999858E-2</v>
      </c>
      <c r="C819" s="15">
        <f>Data!C820-Data!C819</f>
        <v>3.7999999999991374E-3</v>
      </c>
      <c r="D819" s="15">
        <f>Data!D820-Data!D819</f>
        <v>0.59000000000000341</v>
      </c>
      <c r="E819" s="15">
        <f>Data!E820-Data!E819</f>
        <v>0.25</v>
      </c>
      <c r="F819" s="15">
        <f>Data!F820-Data!F819</f>
        <v>7.4999999999999289E-2</v>
      </c>
      <c r="G819" s="15">
        <f>Data!G820-Data!G819</f>
        <v>1.4651996972380177E-3</v>
      </c>
      <c r="H819" s="15">
        <f>Data!H820-Data!H819</f>
        <v>1.3014402914048873E-3</v>
      </c>
      <c r="I819" s="15">
        <f>Data!I820-Data!I819</f>
        <v>1.5000000000000568E-3</v>
      </c>
      <c r="J819" s="15">
        <f>Data!J820-Data!J819</f>
        <v>2.1900000000000475E-2</v>
      </c>
    </row>
    <row r="820" spans="1:10" x14ac:dyDescent="0.25">
      <c r="A820" s="11">
        <v>42115</v>
      </c>
      <c r="B820" s="15">
        <f>Data!B821-Data!B820</f>
        <v>1.7500000000000071E-2</v>
      </c>
      <c r="C820" s="15">
        <f>Data!C821-Data!C820</f>
        <v>-3.9999999999995595E-4</v>
      </c>
      <c r="D820" s="15">
        <f>Data!D821-Data!D820</f>
        <v>-0.14999999999999858</v>
      </c>
      <c r="E820" s="15">
        <f>Data!E821-Data!E820</f>
        <v>0.18000000000000682</v>
      </c>
      <c r="F820" s="15">
        <f>Data!F821-Data!F820</f>
        <v>-1.2999999999999901E-2</v>
      </c>
      <c r="G820" s="15">
        <f>Data!G821-Data!G820</f>
        <v>4.318223575403568E-4</v>
      </c>
      <c r="H820" s="15">
        <f>Data!H821-Data!H820</f>
        <v>-1.3910086065201943E-3</v>
      </c>
      <c r="I820" s="15">
        <f>Data!I821-Data!I820</f>
        <v>-1.5000000000000568E-3</v>
      </c>
      <c r="J820" s="15">
        <f>Data!J821-Data!J820</f>
        <v>-4.2199999999999349E-2</v>
      </c>
    </row>
    <row r="821" spans="1:10" x14ac:dyDescent="0.25">
      <c r="A821" s="11">
        <v>42116</v>
      </c>
      <c r="B821" s="15">
        <f>Data!B822-Data!B821</f>
        <v>9.2999999999999972E-2</v>
      </c>
      <c r="C821" s="15">
        <f>Data!C822-Data!C821</f>
        <v>-8.2999999999993079E-3</v>
      </c>
      <c r="D821" s="15">
        <f>Data!D822-Data!D821</f>
        <v>3.9999999999999147E-2</v>
      </c>
      <c r="E821" s="15">
        <f>Data!E822-Data!E821</f>
        <v>0.45000000000000284</v>
      </c>
      <c r="F821" s="15">
        <f>Data!F822-Data!F821</f>
        <v>4.6499999999999986E-2</v>
      </c>
      <c r="G821" s="15">
        <f>Data!G822-Data!G821</f>
        <v>2.5125066081090885E-3</v>
      </c>
      <c r="H821" s="15">
        <f>Data!H822-Data!H821</f>
        <v>-3.6960594413282255E-3</v>
      </c>
      <c r="I821" s="15">
        <f>Data!I822-Data!I821</f>
        <v>1.3399999999999967E-2</v>
      </c>
      <c r="J821" s="15">
        <f>Data!J822-Data!J821</f>
        <v>9.529999999999994E-2</v>
      </c>
    </row>
    <row r="822" spans="1:10" x14ac:dyDescent="0.25">
      <c r="A822" s="11">
        <v>42117</v>
      </c>
      <c r="B822" s="15">
        <f>Data!B823-Data!B822</f>
        <v>-2.5000000000000355E-2</v>
      </c>
      <c r="C822" s="15">
        <f>Data!C823-Data!C822</f>
        <v>4.7999999999994714E-3</v>
      </c>
      <c r="D822" s="15">
        <f>Data!D823-Data!D822</f>
        <v>0.31000000000000227</v>
      </c>
      <c r="E822" s="15">
        <f>Data!E823-Data!E822</f>
        <v>-0.21000000000000796</v>
      </c>
      <c r="F822" s="15">
        <f>Data!F823-Data!F822</f>
        <v>-9.6999999999999531E-2</v>
      </c>
      <c r="G822" s="15">
        <f>Data!G823-Data!G822</f>
        <v>-6.3845177446325563E-3</v>
      </c>
      <c r="H822" s="15">
        <f>Data!H823-Data!H822</f>
        <v>-8.8452026687801943E-4</v>
      </c>
      <c r="I822" s="15">
        <f>Data!I823-Data!I822</f>
        <v>-1.1199999999999988E-2</v>
      </c>
      <c r="J822" s="15">
        <f>Data!J823-Data!J822</f>
        <v>-7.3199999999999932E-2</v>
      </c>
    </row>
    <row r="823" spans="1:10" x14ac:dyDescent="0.25">
      <c r="A823" s="11">
        <v>42118</v>
      </c>
      <c r="B823" s="15">
        <f>Data!B824-Data!B823</f>
        <v>-7.4500000000000455E-2</v>
      </c>
      <c r="C823" s="15">
        <f>Data!C824-Data!C823</f>
        <v>-4.5000000000001705E-3</v>
      </c>
      <c r="D823" s="15">
        <f>Data!D824-Data!D823</f>
        <v>0.27999999999999403</v>
      </c>
      <c r="E823" s="15">
        <f>Data!E824-Data!E823</f>
        <v>-0.70999999999999375</v>
      </c>
      <c r="F823" s="15">
        <f>Data!F824-Data!F823</f>
        <v>5.1999999999999602E-2</v>
      </c>
      <c r="G823" s="15">
        <f>Data!G824-Data!G823</f>
        <v>-6.2131134687805067E-3</v>
      </c>
      <c r="H823" s="15">
        <f>Data!H824-Data!H823</f>
        <v>-5.6491417385953202E-3</v>
      </c>
      <c r="I823" s="15">
        <f>Data!I824-Data!I823</f>
        <v>-1.6999999999999238E-3</v>
      </c>
      <c r="J823" s="15">
        <f>Data!J824-Data!J823</f>
        <v>-1.9000000000000128E-2</v>
      </c>
    </row>
    <row r="824" spans="1:10" x14ac:dyDescent="0.25">
      <c r="A824" s="11">
        <v>42121</v>
      </c>
      <c r="B824" s="15">
        <f>Data!B825-Data!B824</f>
        <v>-0.12699999999999889</v>
      </c>
      <c r="C824" s="15">
        <f>Data!C825-Data!C824</f>
        <v>2.5500000000000078E-2</v>
      </c>
      <c r="D824" s="15">
        <f>Data!D825-Data!D824</f>
        <v>-0.20999999999999375</v>
      </c>
      <c r="E824" s="15">
        <f>Data!E825-Data!E824</f>
        <v>0.14000000000000057</v>
      </c>
      <c r="F824" s="15">
        <f>Data!F825-Data!F824</f>
        <v>-6.4999999999999503E-2</v>
      </c>
      <c r="G824" s="15">
        <f>Data!G825-Data!G824</f>
        <v>-1.3506510205452127E-3</v>
      </c>
      <c r="H824" s="15">
        <f>Data!H825-Data!H824</f>
        <v>-2.5518329167070197E-3</v>
      </c>
      <c r="I824" s="15">
        <f>Data!I825-Data!I824</f>
        <v>9.9999999999988987E-5</v>
      </c>
      <c r="J824" s="15">
        <f>Data!J825-Data!J824</f>
        <v>-3.0200000000000671E-2</v>
      </c>
    </row>
    <row r="825" spans="1:10" x14ac:dyDescent="0.25">
      <c r="A825" s="11">
        <v>42122</v>
      </c>
      <c r="B825" s="15">
        <f>Data!B826-Data!B825</f>
        <v>-0.16849999999999987</v>
      </c>
      <c r="C825" s="15">
        <f>Data!C826-Data!C825</f>
        <v>-1.499999999999968E-2</v>
      </c>
      <c r="D825" s="15">
        <f>Data!D826-Data!D825</f>
        <v>-0.29000000000000625</v>
      </c>
      <c r="E825" s="15">
        <f>Data!E826-Data!E825</f>
        <v>-0.32000000000000739</v>
      </c>
      <c r="F825" s="15">
        <f>Data!F826-Data!F825</f>
        <v>-9.9000000000000199E-2</v>
      </c>
      <c r="G825" s="15">
        <f>Data!G826-Data!G825</f>
        <v>-7.2752652988210542E-3</v>
      </c>
      <c r="H825" s="15">
        <f>Data!H826-Data!H825</f>
        <v>-3.9824927904033025E-3</v>
      </c>
      <c r="I825" s="15">
        <f>Data!I826-Data!I825</f>
        <v>3.9999999999995595E-4</v>
      </c>
      <c r="J825" s="15">
        <f>Data!J826-Data!J825</f>
        <v>-6.7499999999999005E-2</v>
      </c>
    </row>
    <row r="826" spans="1:10" x14ac:dyDescent="0.25">
      <c r="A826" s="11">
        <v>42123</v>
      </c>
      <c r="B826" s="15">
        <f>Data!B827-Data!B826</f>
        <v>-9.1499999999999915E-2</v>
      </c>
      <c r="C826" s="15">
        <f>Data!C827-Data!C826</f>
        <v>-4.5999999999999375E-3</v>
      </c>
      <c r="D826" s="15">
        <f>Data!D827-Data!D826</f>
        <v>0.3300000000000054</v>
      </c>
      <c r="E826" s="15">
        <f>Data!E827-Data!E826</f>
        <v>3.0000000000001137E-2</v>
      </c>
      <c r="F826" s="15">
        <f>Data!F827-Data!F826</f>
        <v>-5.0500000000001322E-2</v>
      </c>
      <c r="G826" s="15">
        <f>Data!G827-Data!G826</f>
        <v>-1.5895096147643173E-2</v>
      </c>
      <c r="H826" s="15">
        <f>Data!H827-Data!H826</f>
        <v>-6.6145903200821587E-3</v>
      </c>
      <c r="I826" s="15">
        <f>Data!I827-Data!I826</f>
        <v>-1.8000000000000016E-2</v>
      </c>
      <c r="J826" s="15">
        <f>Data!J827-Data!J826</f>
        <v>-0.2281000000000013</v>
      </c>
    </row>
    <row r="827" spans="1:10" x14ac:dyDescent="0.25">
      <c r="A827" s="11">
        <v>42124</v>
      </c>
      <c r="B827" s="15">
        <f>Data!B828-Data!B827</f>
        <v>0.21699999999999875</v>
      </c>
      <c r="C827" s="15">
        <f>Data!C828-Data!C827</f>
        <v>2.9000000000003467E-3</v>
      </c>
      <c r="D827" s="15">
        <f>Data!D828-Data!D827</f>
        <v>0.19999999999999574</v>
      </c>
      <c r="E827" s="15">
        <f>Data!E828-Data!E827</f>
        <v>1.0300000000000011</v>
      </c>
      <c r="F827" s="15">
        <f>Data!F828-Data!F827</f>
        <v>0.21750000000000114</v>
      </c>
      <c r="G827" s="15">
        <f>Data!G828-Data!G827</f>
        <v>9.6212292037523017E-4</v>
      </c>
      <c r="H827" s="15">
        <f>Data!H828-Data!H827</f>
        <v>6.6145903200821587E-3</v>
      </c>
      <c r="I827" s="15">
        <f>Data!I828-Data!I827</f>
        <v>5.1999999999999824E-3</v>
      </c>
      <c r="J827" s="15">
        <f>Data!J828-Data!J827</f>
        <v>7.260000000000133E-2</v>
      </c>
    </row>
    <row r="828" spans="1:10" x14ac:dyDescent="0.25">
      <c r="A828" s="11">
        <v>42125</v>
      </c>
      <c r="B828" s="15">
        <f>Data!B829-Data!B828</f>
        <v>0.12950000000000017</v>
      </c>
      <c r="C828" s="15">
        <f>Data!C829-Data!C828</f>
        <v>0</v>
      </c>
      <c r="D828" s="15">
        <f>Data!D829-Data!D828</f>
        <v>5.0000000000004263E-2</v>
      </c>
      <c r="E828" s="15">
        <f>Data!E829-Data!E828</f>
        <v>0.34999999999999432</v>
      </c>
      <c r="F828" s="15">
        <f>Data!F829-Data!F828</f>
        <v>0.1794999999999991</v>
      </c>
      <c r="G828" s="15">
        <f>Data!G829-Data!G828</f>
        <v>-2.5610771275739186E-3</v>
      </c>
      <c r="H828" s="15">
        <f>Data!H829-Data!H828</f>
        <v>8.2320512320113171E-3</v>
      </c>
      <c r="I828" s="15">
        <f>Data!I829-Data!I828</f>
        <v>-6.9999999999998952E-3</v>
      </c>
      <c r="J828" s="15">
        <f>Data!J829-Data!J828</f>
        <v>1.5299999999999869E-2</v>
      </c>
    </row>
    <row r="829" spans="1:10" x14ac:dyDescent="0.25">
      <c r="A829" s="11">
        <v>42128</v>
      </c>
      <c r="B829" s="15">
        <f>Data!B830-Data!B829</f>
        <v>-1.9499999999998963E-2</v>
      </c>
      <c r="C829" s="15">
        <f>Data!C830-Data!C829</f>
        <v>6.6999999999994841E-3</v>
      </c>
      <c r="D829" s="15">
        <f>Data!D830-Data!D829</f>
        <v>9.9999999999980105E-3</v>
      </c>
      <c r="E829" s="15">
        <f>Data!E830-Data!E829</f>
        <v>4.0000000000006253E-2</v>
      </c>
      <c r="F829" s="15">
        <f>Data!F830-Data!F829</f>
        <v>-5.2999999999999048E-2</v>
      </c>
      <c r="G829" s="15">
        <f>Data!G830-Data!G829</f>
        <v>3.9276312303753169E-3</v>
      </c>
      <c r="H829" s="15">
        <f>Data!H830-Data!H829</f>
        <v>8.3027019710257832E-4</v>
      </c>
      <c r="I829" s="15">
        <f>Data!I830-Data!I829</f>
        <v>1.6999999999999238E-3</v>
      </c>
      <c r="J829" s="15">
        <f>Data!J830-Data!J829</f>
        <v>-2.5400000000001199E-2</v>
      </c>
    </row>
    <row r="830" spans="1:10" x14ac:dyDescent="0.25">
      <c r="A830" s="11">
        <v>42129</v>
      </c>
      <c r="B830" s="15">
        <f>Data!B831-Data!B830</f>
        <v>-4.1500000000000981E-2</v>
      </c>
      <c r="C830" s="15">
        <f>Data!C831-Data!C830</f>
        <v>-2.6999999999999247E-3</v>
      </c>
      <c r="D830" s="15">
        <f>Data!D831-Data!D830</f>
        <v>-0.32999999999999829</v>
      </c>
      <c r="E830" s="15">
        <f>Data!E831-Data!E830</f>
        <v>-0.37999999999999545</v>
      </c>
      <c r="F830" s="15">
        <f>Data!F831-Data!F830</f>
        <v>-0.17100000000000115</v>
      </c>
      <c r="G830" s="15">
        <f>Data!G831-Data!G830</f>
        <v>-2.3286770231766285E-3</v>
      </c>
      <c r="H830" s="15">
        <f>Data!H831-Data!H830</f>
        <v>-2.6148233884656369E-3</v>
      </c>
      <c r="I830" s="15">
        <f>Data!I831-Data!I830</f>
        <v>-9.4999999999999529E-3</v>
      </c>
      <c r="J830" s="15">
        <f>Data!J831-Data!J830</f>
        <v>-5.9999999999860165E-4</v>
      </c>
    </row>
    <row r="831" spans="1:10" x14ac:dyDescent="0.25">
      <c r="A831" s="11">
        <v>42130</v>
      </c>
      <c r="B831" s="15">
        <f>Data!B832-Data!B831</f>
        <v>-2.6500000000000412E-2</v>
      </c>
      <c r="C831" s="15">
        <f>Data!C832-Data!C831</f>
        <v>-5.7000000000000384E-3</v>
      </c>
      <c r="D831" s="15">
        <f>Data!D832-Data!D831</f>
        <v>0.25999999999999801</v>
      </c>
      <c r="E831" s="15">
        <f>Data!E832-Data!E831</f>
        <v>-0.45000000000000284</v>
      </c>
      <c r="F831" s="15">
        <f>Data!F832-Data!F831</f>
        <v>-4.6499999999999986E-2</v>
      </c>
      <c r="G831" s="15">
        <f>Data!G832-Data!G831</f>
        <v>-1.3489099033099805E-2</v>
      </c>
      <c r="H831" s="15">
        <f>Data!H832-Data!H831</f>
        <v>-2.8525314868476093E-3</v>
      </c>
      <c r="I831" s="15">
        <f>Data!I832-Data!I831</f>
        <v>-1.1199999999999988E-2</v>
      </c>
      <c r="J831" s="15">
        <f>Data!J832-Data!J831</f>
        <v>-0.14830000000000076</v>
      </c>
    </row>
    <row r="832" spans="1:10" x14ac:dyDescent="0.25">
      <c r="A832" s="11">
        <v>42131</v>
      </c>
      <c r="B832" s="15">
        <f>Data!B833-Data!B832</f>
        <v>6.3000000000000611E-2</v>
      </c>
      <c r="C832" s="15">
        <f>Data!C833-Data!C832</f>
        <v>6.1999999999997613E-3</v>
      </c>
      <c r="D832" s="15">
        <f>Data!D833-Data!D832</f>
        <v>0.50999999999999801</v>
      </c>
      <c r="E832" s="15">
        <f>Data!E833-Data!E832</f>
        <v>0.31999999999999318</v>
      </c>
      <c r="F832" s="15">
        <f>Data!F833-Data!F832</f>
        <v>3.8000000000000256E-2</v>
      </c>
      <c r="G832" s="15">
        <f>Data!G833-Data!G832</f>
        <v>4.8435367708615784E-3</v>
      </c>
      <c r="H832" s="15">
        <f>Data!H833-Data!H832</f>
        <v>9.0494067096924535E-4</v>
      </c>
      <c r="I832" s="15">
        <f>Data!I833-Data!I832</f>
        <v>4.5999999999999375E-3</v>
      </c>
      <c r="J832" s="15">
        <f>Data!J833-Data!J832</f>
        <v>4.9200000000000799E-2</v>
      </c>
    </row>
    <row r="833" spans="1:10" x14ac:dyDescent="0.25">
      <c r="A833" s="11">
        <v>42132</v>
      </c>
      <c r="B833" s="15">
        <f>Data!B834-Data!B833</f>
        <v>-0.11899999999999977</v>
      </c>
      <c r="C833" s="15">
        <f>Data!C834-Data!C833</f>
        <v>2.1000000000004349E-3</v>
      </c>
      <c r="D833" s="15">
        <f>Data!D834-Data!D833</f>
        <v>-0.35000000000000142</v>
      </c>
      <c r="E833" s="15">
        <f>Data!E834-Data!E833</f>
        <v>4.0000000000006253E-2</v>
      </c>
      <c r="F833" s="15">
        <f>Data!F834-Data!F833</f>
        <v>-0.21149999999999913</v>
      </c>
      <c r="G833" s="15">
        <f>Data!G834-Data!G833</f>
        <v>3.3114618374956439E-3</v>
      </c>
      <c r="H833" s="15">
        <f>Data!H834-Data!H833</f>
        <v>-9.8609493505725787E-3</v>
      </c>
      <c r="I833" s="15">
        <f>Data!I834-Data!I833</f>
        <v>7.8000000000000291E-3</v>
      </c>
      <c r="J833" s="15">
        <f>Data!J834-Data!J833</f>
        <v>-5.7400000000001228E-2</v>
      </c>
    </row>
    <row r="834" spans="1:10" x14ac:dyDescent="0.25">
      <c r="A834" s="11">
        <v>42135</v>
      </c>
      <c r="B834" s="15">
        <f>Data!B835-Data!B834</f>
        <v>0.16050000000000075</v>
      </c>
      <c r="C834" s="15">
        <f>Data!C835-Data!C834</f>
        <v>1.9999999999953388E-4</v>
      </c>
      <c r="D834" s="15">
        <f>Data!D835-Data!D834</f>
        <v>0.23000000000000398</v>
      </c>
      <c r="E834" s="15">
        <f>Data!E835-Data!E834</f>
        <v>0.26999999999999602</v>
      </c>
      <c r="F834" s="15">
        <f>Data!F835-Data!F834</f>
        <v>0.16450000000000031</v>
      </c>
      <c r="G834" s="15">
        <f>Data!G835-Data!G834</f>
        <v>7.9043669327851784E-3</v>
      </c>
      <c r="H834" s="15">
        <f>Data!H835-Data!H834</f>
        <v>-5.7263830838659713E-3</v>
      </c>
      <c r="I834" s="15">
        <f>Data!I835-Data!I834</f>
        <v>7.0000000000000062E-3</v>
      </c>
      <c r="J834" s="15">
        <f>Data!J835-Data!J834</f>
        <v>8.4400000000000475E-2</v>
      </c>
    </row>
    <row r="835" spans="1:10" x14ac:dyDescent="0.25">
      <c r="A835" s="11">
        <v>42136</v>
      </c>
      <c r="B835" s="15">
        <f>Data!B836-Data!B835</f>
        <v>-3.9000000000001478E-2</v>
      </c>
      <c r="C835" s="15">
        <f>Data!C836-Data!C835</f>
        <v>0</v>
      </c>
      <c r="D835" s="15">
        <f>Data!D836-Data!D835</f>
        <v>0.22999999999999687</v>
      </c>
      <c r="E835" s="15">
        <f>Data!E836-Data!E835</f>
        <v>-0.25</v>
      </c>
      <c r="F835" s="15">
        <f>Data!F836-Data!F835</f>
        <v>1.2499999999999289E-2</v>
      </c>
      <c r="G835" s="15">
        <f>Data!G836-Data!G835</f>
        <v>-7.8252209746584311E-3</v>
      </c>
      <c r="H835" s="15">
        <f>Data!H836-Data!H835</f>
        <v>-3.76160877956222E-3</v>
      </c>
      <c r="I835" s="15">
        <f>Data!I836-Data!I835</f>
        <v>-7.8000000000000291E-3</v>
      </c>
      <c r="J835" s="15">
        <f>Data!J836-Data!J835</f>
        <v>7.199999999999207E-3</v>
      </c>
    </row>
    <row r="836" spans="1:10" x14ac:dyDescent="0.25">
      <c r="A836" s="11">
        <v>42137</v>
      </c>
      <c r="B836" s="15">
        <f>Data!B837-Data!B836</f>
        <v>-0.16699999999999982</v>
      </c>
      <c r="C836" s="15">
        <f>Data!C837-Data!C836</f>
        <v>-4.2999999999997485E-3</v>
      </c>
      <c r="D836" s="15">
        <f>Data!D837-Data!D836</f>
        <v>-0.30999999999999517</v>
      </c>
      <c r="E836" s="15">
        <f>Data!E837-Data!E836</f>
        <v>-0.70999999999999375</v>
      </c>
      <c r="F836" s="15">
        <f>Data!F837-Data!F836</f>
        <v>-5.9499999999999886E-2</v>
      </c>
      <c r="G836" s="15">
        <f>Data!G837-Data!G836</f>
        <v>-1.0326918960598674E-2</v>
      </c>
      <c r="H836" s="15">
        <f>Data!H837-Data!H836</f>
        <v>-2.5505310812979909E-3</v>
      </c>
      <c r="I836" s="15">
        <f>Data!I837-Data!I836</f>
        <v>-1.0399999999999965E-2</v>
      </c>
      <c r="J836" s="15">
        <f>Data!J837-Data!J836</f>
        <v>-9.369999999999834E-2</v>
      </c>
    </row>
    <row r="837" spans="1:10" x14ac:dyDescent="0.25">
      <c r="A837" s="11">
        <v>42138</v>
      </c>
      <c r="B837" s="15">
        <f>Data!B838-Data!B837</f>
        <v>-5.400000000000027E-2</v>
      </c>
      <c r="C837" s="15">
        <f>Data!C838-Data!C837</f>
        <v>-3.0000000000001137E-3</v>
      </c>
      <c r="D837" s="15">
        <f>Data!D838-Data!D837</f>
        <v>-0.41000000000000369</v>
      </c>
      <c r="E837" s="15">
        <f>Data!E838-Data!E837</f>
        <v>0.10999999999999943</v>
      </c>
      <c r="F837" s="15">
        <f>Data!F838-Data!F837</f>
        <v>-0.1225000000000005</v>
      </c>
      <c r="G837" s="15">
        <f>Data!G838-Data!G837</f>
        <v>3.0941336957845955E-4</v>
      </c>
      <c r="H837" s="15">
        <f>Data!H838-Data!H837</f>
        <v>-7.2497925028836008E-4</v>
      </c>
      <c r="I837" s="15">
        <f>Data!I838-Data!I837</f>
        <v>-1.6000000000000458E-3</v>
      </c>
      <c r="J837" s="15">
        <f>Data!J838-Data!J837</f>
        <v>4.4599999999999085E-2</v>
      </c>
    </row>
    <row r="838" spans="1:10" x14ac:dyDescent="0.25">
      <c r="A838" s="11">
        <v>42139</v>
      </c>
      <c r="B838" s="15">
        <f>Data!B839-Data!B838</f>
        <v>-5.7499999999999218E-2</v>
      </c>
      <c r="C838" s="15">
        <f>Data!C839-Data!C838</f>
        <v>3.8000000000000256E-3</v>
      </c>
      <c r="D838" s="15">
        <f>Data!D839-Data!D838</f>
        <v>-0.10999999999999943</v>
      </c>
      <c r="E838" s="15">
        <f>Data!E839-Data!E838</f>
        <v>0.15999999999999659</v>
      </c>
      <c r="F838" s="15">
        <f>Data!F839-Data!F838</f>
        <v>-0.11899999999999977</v>
      </c>
      <c r="G838" s="15">
        <f>Data!G839-Data!G838</f>
        <v>-4.6184575238614745E-3</v>
      </c>
      <c r="H838" s="15">
        <f>Data!H839-Data!H838</f>
        <v>-2.4129202032163732E-4</v>
      </c>
      <c r="I838" s="15">
        <f>Data!I839-Data!I838</f>
        <v>2.8000000000000247E-3</v>
      </c>
      <c r="J838" s="15">
        <f>Data!J839-Data!J838</f>
        <v>-3.5700000000000287E-2</v>
      </c>
    </row>
    <row r="839" spans="1:10" x14ac:dyDescent="0.25">
      <c r="A839" s="11">
        <v>42142</v>
      </c>
      <c r="B839" s="15">
        <f>Data!B840-Data!B839</f>
        <v>8.7500000000000355E-2</v>
      </c>
      <c r="C839" s="15">
        <f>Data!C840-Data!C839</f>
        <v>-9.9999999999944578E-4</v>
      </c>
      <c r="D839" s="15">
        <f>Data!D840-Data!D839</f>
        <v>0.29999999999999716</v>
      </c>
      <c r="E839" s="15">
        <f>Data!E840-Data!E839</f>
        <v>0.45999999999999375</v>
      </c>
      <c r="F839" s="15">
        <f>Data!F840-Data!F839</f>
        <v>0.13100000000000023</v>
      </c>
      <c r="G839" s="15">
        <f>Data!G840-Data!G839</f>
        <v>5.7031211609903654E-3</v>
      </c>
      <c r="H839" s="15">
        <f>Data!H840-Data!H839</f>
        <v>3.7607790600209245E-3</v>
      </c>
      <c r="I839" s="15">
        <f>Data!I840-Data!I839</f>
        <v>5.6000000000000494E-3</v>
      </c>
      <c r="J839" s="15">
        <f>Data!J840-Data!J839</f>
        <v>2.6000000000010459E-3</v>
      </c>
    </row>
    <row r="840" spans="1:10" x14ac:dyDescent="0.25">
      <c r="A840" s="11">
        <v>42143</v>
      </c>
      <c r="B840" s="15">
        <f>Data!B841-Data!B840</f>
        <v>6.0999999999999943E-2</v>
      </c>
      <c r="C840" s="15">
        <f>Data!C841-Data!C840</f>
        <v>2.2999999999999687E-3</v>
      </c>
      <c r="D840" s="15">
        <f>Data!D841-Data!D840</f>
        <v>0.14000000000000057</v>
      </c>
      <c r="E840" s="15">
        <f>Data!E841-Data!E840</f>
        <v>0.76000000000000512</v>
      </c>
      <c r="F840" s="15">
        <f>Data!F841-Data!F840</f>
        <v>6.3000000000000611E-2</v>
      </c>
      <c r="G840" s="15">
        <f>Data!G841-Data!G840</f>
        <v>1.6033684448907293E-2</v>
      </c>
      <c r="H840" s="15">
        <f>Data!H841-Data!H840</f>
        <v>6.4095948808571279E-3</v>
      </c>
      <c r="I840" s="15">
        <f>Data!I841-Data!I840</f>
        <v>1.3699999999999934E-2</v>
      </c>
      <c r="J840" s="15">
        <f>Data!J841-Data!J840</f>
        <v>0.11559999999999881</v>
      </c>
    </row>
    <row r="841" spans="1:10" x14ac:dyDescent="0.25">
      <c r="A841" s="11">
        <v>42144</v>
      </c>
      <c r="B841" s="15">
        <f>Data!B842-Data!B841</f>
        <v>-4.2500000000000426E-2</v>
      </c>
      <c r="C841" s="15">
        <f>Data!C842-Data!C841</f>
        <v>-2.8000000000005798E-3</v>
      </c>
      <c r="D841" s="15">
        <f>Data!D842-Data!D841</f>
        <v>-4.9999999999997158E-2</v>
      </c>
      <c r="E841" s="15">
        <f>Data!E842-Data!E841</f>
        <v>0.70000000000000284</v>
      </c>
      <c r="F841" s="15">
        <f>Data!F842-Data!F841</f>
        <v>-1.0000000000012221E-3</v>
      </c>
      <c r="G841" s="15">
        <f>Data!G842-Data!G841</f>
        <v>5.8279808792688348E-3</v>
      </c>
      <c r="H841" s="15">
        <f>Data!H842-Data!H841</f>
        <v>-8.7032377934437299E-4</v>
      </c>
      <c r="I841" s="15">
        <f>Data!I842-Data!I841</f>
        <v>2.8000000000000247E-3</v>
      </c>
      <c r="J841" s="15">
        <f>Data!J842-Data!J841</f>
        <v>2.4399999999999977E-2</v>
      </c>
    </row>
    <row r="842" spans="1:10" x14ac:dyDescent="0.25">
      <c r="A842" s="11">
        <v>42145</v>
      </c>
      <c r="B842" s="15">
        <f>Data!B843-Data!B842</f>
        <v>-3.1000000000000583E-2</v>
      </c>
      <c r="C842" s="15">
        <f>Data!C843-Data!C842</f>
        <v>-7.799999999999585E-3</v>
      </c>
      <c r="D842" s="15">
        <f>Data!D843-Data!D842</f>
        <v>-0.24000000000000199</v>
      </c>
      <c r="E842" s="15">
        <f>Data!E843-Data!E842</f>
        <v>-0.21999999999999886</v>
      </c>
      <c r="F842" s="15">
        <f>Data!F843-Data!F842</f>
        <v>6.7999999999999616E-2</v>
      </c>
      <c r="G842" s="15">
        <f>Data!G843-Data!G842</f>
        <v>-3.8129247993715643E-3</v>
      </c>
      <c r="H842" s="15">
        <f>Data!H843-Data!H842</f>
        <v>-5.2543954988746311E-3</v>
      </c>
      <c r="I842" s="15">
        <f>Data!I843-Data!I842</f>
        <v>-4.9000000000000155E-3</v>
      </c>
      <c r="J842" s="15">
        <f>Data!J843-Data!J842</f>
        <v>-4.410000000000025E-2</v>
      </c>
    </row>
    <row r="843" spans="1:10" x14ac:dyDescent="0.25">
      <c r="A843" s="11">
        <v>42146</v>
      </c>
      <c r="B843" s="15">
        <f>Data!B844-Data!B843</f>
        <v>2.0500000000000185E-2</v>
      </c>
      <c r="C843" s="15">
        <f>Data!C844-Data!C843</f>
        <v>1.3999999999994017E-3</v>
      </c>
      <c r="D843" s="15">
        <f>Data!D844-Data!D843</f>
        <v>-7.9999999999998295E-2</v>
      </c>
      <c r="E843" s="15">
        <f>Data!E844-Data!E843</f>
        <v>0.39000000000000057</v>
      </c>
      <c r="F843" s="15">
        <f>Data!F844-Data!F843</f>
        <v>3.3500000000000085E-2</v>
      </c>
      <c r="G843" s="15">
        <f>Data!G844-Data!G843</f>
        <v>7.5761798323755736E-3</v>
      </c>
      <c r="H843" s="15">
        <f>Data!H844-Data!H843</f>
        <v>7.7472980391489754E-3</v>
      </c>
      <c r="I843" s="15">
        <f>Data!I844-Data!I843</f>
        <v>8.1999999999999851E-3</v>
      </c>
      <c r="J843" s="15">
        <f>Data!J844-Data!J843</f>
        <v>5.8100000000001373E-2</v>
      </c>
    </row>
    <row r="844" spans="1:10" x14ac:dyDescent="0.25">
      <c r="A844" s="11">
        <v>42150</v>
      </c>
      <c r="B844" s="15">
        <f>Data!B845-Data!B844</f>
        <v>0.21900000000000119</v>
      </c>
      <c r="C844" s="15">
        <f>Data!C845-Data!C844</f>
        <v>6.6000000000006054E-3</v>
      </c>
      <c r="D844" s="15">
        <f>Data!D845-Data!D844</f>
        <v>0.43999999999999773</v>
      </c>
      <c r="E844" s="15">
        <f>Data!E845-Data!E844</f>
        <v>1.6299999999999955</v>
      </c>
      <c r="F844" s="15">
        <f>Data!F845-Data!F844</f>
        <v>3.9500000000000313E-2</v>
      </c>
      <c r="G844" s="15">
        <f>Data!G845-Data!G844</f>
        <v>1.3083888526336462E-2</v>
      </c>
      <c r="H844" s="15">
        <f>Data!H845-Data!H844</f>
        <v>3.6070401236070193E-3</v>
      </c>
      <c r="I844" s="15">
        <f>Data!I845-Data!I844</f>
        <v>7.5000000000000622E-3</v>
      </c>
      <c r="J844" s="15">
        <f>Data!J845-Data!J844</f>
        <v>9.8200000000000287E-2</v>
      </c>
    </row>
    <row r="845" spans="1:10" x14ac:dyDescent="0.25">
      <c r="A845" s="11">
        <v>42151</v>
      </c>
      <c r="B845" s="15">
        <f>Data!B846-Data!B845</f>
        <v>-1.5000000000000568E-3</v>
      </c>
      <c r="C845" s="15">
        <f>Data!C846-Data!C845</f>
        <v>-2.6999999999999247E-3</v>
      </c>
      <c r="D845" s="15">
        <f>Data!D846-Data!D845</f>
        <v>5.0000000000004263E-2</v>
      </c>
      <c r="E845" s="15">
        <f>Data!E846-Data!E845</f>
        <v>0.68000000000000682</v>
      </c>
      <c r="F845" s="15">
        <f>Data!F846-Data!F845</f>
        <v>2.5999999999999801E-2</v>
      </c>
      <c r="G845" s="15">
        <f>Data!G846-Data!G845</f>
        <v>-1.0133604139267449E-3</v>
      </c>
      <c r="H845" s="15">
        <f>Data!H846-Data!H845</f>
        <v>3.1361386958524973E-3</v>
      </c>
      <c r="I845" s="15">
        <f>Data!I846-Data!I845</f>
        <v>4.9999999999994493E-4</v>
      </c>
      <c r="J845" s="15">
        <f>Data!J846-Data!J845</f>
        <v>2.9799999999999827E-2</v>
      </c>
    </row>
    <row r="846" spans="1:10" x14ac:dyDescent="0.25">
      <c r="A846" s="11">
        <v>42152</v>
      </c>
      <c r="B846" s="15">
        <f>Data!B847-Data!B846</f>
        <v>8.799999999999919E-2</v>
      </c>
      <c r="C846" s="15">
        <f>Data!C847-Data!C846</f>
        <v>-9.0000000000056701E-4</v>
      </c>
      <c r="D846" s="15">
        <f>Data!D847-Data!D846</f>
        <v>-9.0000000000003411E-2</v>
      </c>
      <c r="E846" s="15">
        <f>Data!E847-Data!E846</f>
        <v>0.42000000000000171</v>
      </c>
      <c r="F846" s="15">
        <f>Data!F847-Data!F846</f>
        <v>1.9500000000000739E-2</v>
      </c>
      <c r="G846" s="15">
        <f>Data!G847-Data!G846</f>
        <v>-2.1879696140164606E-3</v>
      </c>
      <c r="H846" s="15">
        <f>Data!H847-Data!H846</f>
        <v>1.4083347916000744E-3</v>
      </c>
      <c r="I846" s="15">
        <f>Data!I847-Data!I846</f>
        <v>-5.0000000000000044E-3</v>
      </c>
      <c r="J846" s="15">
        <f>Data!J847-Data!J846</f>
        <v>-7.9000000000011283E-3</v>
      </c>
    </row>
    <row r="847" spans="1:10" x14ac:dyDescent="0.25">
      <c r="A847" s="11">
        <v>42153</v>
      </c>
      <c r="B847" s="15">
        <f>Data!B848-Data!B847</f>
        <v>-2.3500000000000298E-2</v>
      </c>
      <c r="C847" s="15">
        <f>Data!C848-Data!C847</f>
        <v>-2.1999999999993136E-3</v>
      </c>
      <c r="D847" s="15">
        <f>Data!D848-Data!D847</f>
        <v>-0.11999999999999744</v>
      </c>
      <c r="E847" s="15">
        <f>Data!E848-Data!E847</f>
        <v>-0.20000000000000284</v>
      </c>
      <c r="F847" s="15">
        <f>Data!F848-Data!F847</f>
        <v>-7.6999999999998181E-3</v>
      </c>
      <c r="G847" s="15">
        <f>Data!G848-Data!G847</f>
        <v>-6.6673047277291397E-3</v>
      </c>
      <c r="H847" s="15">
        <f>Data!H848-Data!H847</f>
        <v>2.139145182011859E-4</v>
      </c>
      <c r="I847" s="15">
        <f>Data!I848-Data!I847</f>
        <v>-5.3999999999999604E-3</v>
      </c>
      <c r="J847" s="15">
        <f>Data!J848-Data!J847</f>
        <v>3.0400000000000205E-2</v>
      </c>
    </row>
    <row r="848" spans="1:10" x14ac:dyDescent="0.25">
      <c r="A848" s="11">
        <v>42156</v>
      </c>
      <c r="B848" s="15">
        <f>Data!B849-Data!B848</f>
        <v>0.11100000000000065</v>
      </c>
      <c r="C848" s="15">
        <f>Data!C849-Data!C848</f>
        <v>4.9999999999972289E-4</v>
      </c>
      <c r="D848" s="15">
        <f>Data!D849-Data!D848</f>
        <v>-0.11999999999999744</v>
      </c>
      <c r="E848" s="15">
        <f>Data!E849-Data!E848</f>
        <v>0.65999999999999659</v>
      </c>
      <c r="F848" s="15">
        <f>Data!F849-Data!F848</f>
        <v>9.9700000000000344E-2</v>
      </c>
      <c r="G848" s="15">
        <f>Data!G849-Data!G848</f>
        <v>6.7512646243852448E-3</v>
      </c>
      <c r="H848" s="15">
        <f>Data!H849-Data!H848</f>
        <v>4.2645120548322479E-3</v>
      </c>
      <c r="I848" s="15">
        <f>Data!I849-Data!I848</f>
        <v>6.2999999999999723E-3</v>
      </c>
      <c r="J848" s="15">
        <f>Data!J849-Data!J848</f>
        <v>6.390000000000029E-2</v>
      </c>
    </row>
    <row r="849" spans="1:10" x14ac:dyDescent="0.25">
      <c r="A849" s="11">
        <v>42157</v>
      </c>
      <c r="B849" s="15">
        <f>Data!B850-Data!B849</f>
        <v>-2.4000000000000909E-2</v>
      </c>
      <c r="C849" s="15">
        <f>Data!C850-Data!C849</f>
        <v>-4.9999999999972289E-4</v>
      </c>
      <c r="D849" s="15">
        <f>Data!D850-Data!D849</f>
        <v>0.12999999999999545</v>
      </c>
      <c r="E849" s="15">
        <f>Data!E850-Data!E849</f>
        <v>-0.45000000000000284</v>
      </c>
      <c r="F849" s="15">
        <f>Data!F850-Data!F849</f>
        <v>-3.4000000000000696E-2</v>
      </c>
      <c r="G849" s="15">
        <f>Data!G850-Data!G849</f>
        <v>-1.7865715519025049E-2</v>
      </c>
      <c r="H849" s="15">
        <f>Data!H850-Data!H849</f>
        <v>-6.1847196133956173E-3</v>
      </c>
      <c r="I849" s="15">
        <f>Data!I850-Data!I849</f>
        <v>-1.2399999999999967E-2</v>
      </c>
      <c r="J849" s="15">
        <f>Data!J850-Data!J849</f>
        <v>-0.12659999999999982</v>
      </c>
    </row>
    <row r="850" spans="1:10" x14ac:dyDescent="0.25">
      <c r="A850" s="11">
        <v>42158</v>
      </c>
      <c r="B850" s="15">
        <f>Data!B851-Data!B850</f>
        <v>3.3500000000000085E-2</v>
      </c>
      <c r="C850" s="15">
        <f>Data!C851-Data!C850</f>
        <v>-3.9999999999995595E-4</v>
      </c>
      <c r="D850" s="15">
        <f>Data!D851-Data!D850</f>
        <v>0.27000000000000313</v>
      </c>
      <c r="E850" s="15">
        <f>Data!E851-Data!E850</f>
        <v>-0.12999999999999545</v>
      </c>
      <c r="F850" s="15">
        <f>Data!F851-Data!F850</f>
        <v>2.1000000000000796E-2</v>
      </c>
      <c r="G850" s="15">
        <f>Data!G851-Data!G850</f>
        <v>-1.2340562912786956E-2</v>
      </c>
      <c r="H850" s="15">
        <f>Data!H851-Data!H850</f>
        <v>-8.4981196274436233E-4</v>
      </c>
      <c r="I850" s="15">
        <f>Data!I851-Data!I850</f>
        <v>-7.0000000000003393E-4</v>
      </c>
      <c r="J850" s="15">
        <f>Data!J851-Data!J850</f>
        <v>-0.18400000000000105</v>
      </c>
    </row>
    <row r="851" spans="1:10" x14ac:dyDescent="0.25">
      <c r="A851" s="11">
        <v>42159</v>
      </c>
      <c r="B851" s="15">
        <f>Data!B852-Data!B851</f>
        <v>0.10000000000000142</v>
      </c>
      <c r="C851" s="15">
        <f>Data!C852-Data!C851</f>
        <v>2.9999999999992255E-3</v>
      </c>
      <c r="D851" s="15">
        <f>Data!D852-Data!D851</f>
        <v>-3.0000000000001137E-2</v>
      </c>
      <c r="E851" s="15">
        <f>Data!E852-Data!E851</f>
        <v>0.5</v>
      </c>
      <c r="F851" s="15">
        <f>Data!F852-Data!F851</f>
        <v>0.10199999999999854</v>
      </c>
      <c r="G851" s="15">
        <f>Data!G852-Data!G851</f>
        <v>1.1006874697385705E-3</v>
      </c>
      <c r="H851" s="15">
        <f>Data!H852-Data!H851</f>
        <v>-6.7825689859224436E-4</v>
      </c>
      <c r="I851" s="15">
        <f>Data!I852-Data!I851</f>
        <v>6.0000000000004494E-4</v>
      </c>
      <c r="J851" s="15">
        <f>Data!J852-Data!J851</f>
        <v>-1.6599999999998616E-2</v>
      </c>
    </row>
    <row r="852" spans="1:10" x14ac:dyDescent="0.25">
      <c r="A852" s="11">
        <v>42160</v>
      </c>
      <c r="B852" s="15">
        <f>Data!B853-Data!B852</f>
        <v>0.20899999999999963</v>
      </c>
      <c r="C852" s="15">
        <f>Data!C853-Data!C852</f>
        <v>1.8000000000002458E-3</v>
      </c>
      <c r="D852" s="15">
        <f>Data!D853-Data!D852</f>
        <v>-0.20000000000000284</v>
      </c>
      <c r="E852" s="15">
        <f>Data!E853-Data!E852</f>
        <v>1.019999999999996</v>
      </c>
      <c r="F852" s="15">
        <f>Data!F853-Data!F852</f>
        <v>0.13500000000000156</v>
      </c>
      <c r="G852" s="15">
        <f>Data!G853-Data!G852</f>
        <v>1.3019349437006555E-2</v>
      </c>
      <c r="H852" s="15">
        <f>Data!H853-Data!H852</f>
        <v>4.2624294435259502E-3</v>
      </c>
      <c r="I852" s="15">
        <f>Data!I853-Data!I852</f>
        <v>9.3999999999999639E-3</v>
      </c>
      <c r="J852" s="15">
        <f>Data!J853-Data!J852</f>
        <v>0.1532</v>
      </c>
    </row>
    <row r="853" spans="1:10" x14ac:dyDescent="0.25">
      <c r="A853" s="11">
        <v>42163</v>
      </c>
      <c r="B853" s="15">
        <f>Data!B854-Data!B853</f>
        <v>-3.1500000000001194E-2</v>
      </c>
      <c r="C853" s="15">
        <f>Data!C854-Data!C853</f>
        <v>2.9000000000003467E-3</v>
      </c>
      <c r="D853" s="15">
        <f>Data!D854-Data!D853</f>
        <v>0.27000000000000313</v>
      </c>
      <c r="E853" s="15">
        <f>Data!E854-Data!E853</f>
        <v>-0.5</v>
      </c>
      <c r="F853" s="15">
        <f>Data!F854-Data!F853</f>
        <v>-1.9000000000000128E-2</v>
      </c>
      <c r="G853" s="15">
        <f>Data!G854-Data!G853</f>
        <v>-9.9386802663720131E-3</v>
      </c>
      <c r="H853" s="15">
        <f>Data!H854-Data!H853</f>
        <v>-5.5727080652012706E-4</v>
      </c>
      <c r="I853" s="15">
        <f>Data!I854-Data!I853</f>
        <v>-1.0399999999999965E-2</v>
      </c>
      <c r="J853" s="15">
        <f>Data!J854-Data!J853</f>
        <v>-6.7400000000001015E-2</v>
      </c>
    </row>
    <row r="854" spans="1:10" x14ac:dyDescent="0.25">
      <c r="A854" s="11">
        <v>42164</v>
      </c>
      <c r="B854" s="15">
        <f>Data!B855-Data!B854</f>
        <v>-0.10999999999999943</v>
      </c>
      <c r="C854" s="15">
        <f>Data!C855-Data!C854</f>
        <v>-6.0000000000037801E-4</v>
      </c>
      <c r="D854" s="15">
        <f>Data!D855-Data!D854</f>
        <v>-7.0000000000000284E-2</v>
      </c>
      <c r="E854" s="15">
        <f>Data!E855-Data!E854</f>
        <v>-0.92000000000000171</v>
      </c>
      <c r="F854" s="15">
        <f>Data!F855-Data!F854</f>
        <v>-0.12049999999999983</v>
      </c>
      <c r="G854" s="15">
        <f>Data!G855-Data!G854</f>
        <v>-4.1028266834718385E-3</v>
      </c>
      <c r="H854" s="15">
        <f>Data!H855-Data!H854</f>
        <v>-4.3820046131021195E-3</v>
      </c>
      <c r="I854" s="15">
        <f>Data!I855-Data!I854</f>
        <v>-3.7000000000000366E-3</v>
      </c>
      <c r="J854" s="15">
        <f>Data!J855-Data!J854</f>
        <v>-5.8499999999998664E-2</v>
      </c>
    </row>
    <row r="855" spans="1:10" x14ac:dyDescent="0.25">
      <c r="A855" s="11">
        <v>42165</v>
      </c>
      <c r="B855" s="15">
        <f>Data!B856-Data!B855</f>
        <v>-0.11849999999999916</v>
      </c>
      <c r="C855" s="15">
        <f>Data!C856-Data!C855</f>
        <v>7.9999999999991189E-4</v>
      </c>
      <c r="D855" s="15">
        <f>Data!D856-Data!D855</f>
        <v>-0.14999999999999858</v>
      </c>
      <c r="E855" s="15">
        <f>Data!E856-Data!E855</f>
        <v>-1.4399999999999977</v>
      </c>
      <c r="F855" s="15">
        <f>Data!F856-Data!F855</f>
        <v>-9.2000000000000526E-2</v>
      </c>
      <c r="G855" s="15">
        <f>Data!G856-Data!G855</f>
        <v>-1.8026747115493791E-3</v>
      </c>
      <c r="H855" s="15">
        <f>Data!H856-Data!H855</f>
        <v>-6.153253947427495E-3</v>
      </c>
      <c r="I855" s="15">
        <f>Data!I856-Data!I855</f>
        <v>-2.9999999999996696E-4</v>
      </c>
      <c r="J855" s="15">
        <f>Data!J856-Data!J855</f>
        <v>-2.9300000000000992E-2</v>
      </c>
    </row>
    <row r="856" spans="1:10" x14ac:dyDescent="0.25">
      <c r="A856" s="11">
        <v>42166</v>
      </c>
      <c r="B856" s="15">
        <f>Data!B857-Data!B856</f>
        <v>2.549999999999919E-2</v>
      </c>
      <c r="C856" s="15">
        <f>Data!C857-Data!C856</f>
        <v>1.000000000000334E-3</v>
      </c>
      <c r="D856" s="15">
        <f>Data!D857-Data!D856</f>
        <v>0.11999999999999744</v>
      </c>
      <c r="E856" s="15">
        <f>Data!E857-Data!E856</f>
        <v>0.90000000000000568</v>
      </c>
      <c r="F856" s="15">
        <f>Data!F857-Data!F856</f>
        <v>-6.2000000000001165E-2</v>
      </c>
      <c r="G856" s="15">
        <f>Data!G857-Data!G856</f>
        <v>5.588551095870864E-3</v>
      </c>
      <c r="H856" s="15">
        <f>Data!H857-Data!H856</f>
        <v>1.537781909192848E-3</v>
      </c>
      <c r="I856" s="15">
        <f>Data!I857-Data!I856</f>
        <v>7.1999999999999842E-3</v>
      </c>
      <c r="J856" s="15">
        <f>Data!J857-Data!J856</f>
        <v>-2.3899999999999366E-2</v>
      </c>
    </row>
    <row r="857" spans="1:10" x14ac:dyDescent="0.25">
      <c r="A857" s="11">
        <v>42167</v>
      </c>
      <c r="B857" s="15">
        <f>Data!B858-Data!B857</f>
        <v>6.7999999999999616E-2</v>
      </c>
      <c r="C857" s="15">
        <f>Data!C858-Data!C857</f>
        <v>1.5999999999998238E-3</v>
      </c>
      <c r="D857" s="15">
        <f>Data!D858-Data!D857</f>
        <v>8.9999999999996305E-2</v>
      </c>
      <c r="E857" s="15">
        <f>Data!E858-Data!E857</f>
        <v>-0.39000000000000057</v>
      </c>
      <c r="F857" s="15">
        <f>Data!F858-Data!F857</f>
        <v>-1.4999999999982805E-3</v>
      </c>
      <c r="G857" s="15">
        <f>Data!G858-Data!G857</f>
        <v>-3.3144041922856804E-3</v>
      </c>
      <c r="H857" s="15">
        <f>Data!H858-Data!H857</f>
        <v>-3.8925105409703953E-3</v>
      </c>
      <c r="I857" s="15">
        <f>Data!I858-Data!I857</f>
        <v>-1.0399999999999965E-2</v>
      </c>
      <c r="J857" s="15">
        <f>Data!J858-Data!J857</f>
        <v>-7.3000000000000398E-2</v>
      </c>
    </row>
    <row r="858" spans="1:10" x14ac:dyDescent="0.25">
      <c r="A858" s="11">
        <v>42170</v>
      </c>
      <c r="B858" s="15">
        <f>Data!B859-Data!B858</f>
        <v>-2.4999999999995026E-3</v>
      </c>
      <c r="C858" s="15">
        <f>Data!C859-Data!C858</f>
        <v>-9.9999999999766942E-5</v>
      </c>
      <c r="D858" s="15">
        <f>Data!D859-Data!D858</f>
        <v>1.0000000000005116E-2</v>
      </c>
      <c r="E858" s="15">
        <f>Data!E859-Data!E858</f>
        <v>0.14999999999999147</v>
      </c>
      <c r="F858" s="15">
        <f>Data!F859-Data!F858</f>
        <v>2.1499999999999631E-2</v>
      </c>
      <c r="G858" s="15">
        <f>Data!G859-Data!G858</f>
        <v>9.444509524110245E-4</v>
      </c>
      <c r="H858" s="15">
        <f>Data!H859-Data!H858</f>
        <v>6.1799409959018003E-4</v>
      </c>
      <c r="I858" s="15">
        <f>Data!I859-Data!I858</f>
        <v>9.099999999999997E-3</v>
      </c>
      <c r="J858" s="15">
        <f>Data!J859-Data!J858</f>
        <v>2.2199999999999775E-2</v>
      </c>
    </row>
    <row r="859" spans="1:10" x14ac:dyDescent="0.25">
      <c r="A859" s="11">
        <v>42171</v>
      </c>
      <c r="B859" s="15">
        <f>Data!B860-Data!B859</f>
        <v>-2.0999999999999019E-2</v>
      </c>
      <c r="C859" s="15">
        <f>Data!C860-Data!C859</f>
        <v>4.9999999999972289E-4</v>
      </c>
      <c r="D859" s="15">
        <f>Data!D860-Data!D859</f>
        <v>0.17999999999999261</v>
      </c>
      <c r="E859" s="15">
        <f>Data!E860-Data!E859</f>
        <v>1.0000000000005116E-2</v>
      </c>
      <c r="F859" s="15">
        <f>Data!F860-Data!F859</f>
        <v>3.9999999999995595E-3</v>
      </c>
      <c r="G859" s="15">
        <f>Data!G860-Data!G859</f>
        <v>2.2115627006303873E-3</v>
      </c>
      <c r="H859" s="15">
        <f>Data!H860-Data!H859</f>
        <v>-2.6694114897155563E-3</v>
      </c>
      <c r="I859" s="15">
        <f>Data!I860-Data!I859</f>
        <v>-2.6000000000000467E-3</v>
      </c>
      <c r="J859" s="15">
        <f>Data!J860-Data!J859</f>
        <v>1.2800000000000367E-2</v>
      </c>
    </row>
    <row r="860" spans="1:10" x14ac:dyDescent="0.25">
      <c r="A860" s="11">
        <v>42172</v>
      </c>
      <c r="B860" s="15">
        <f>Data!B861-Data!B860</f>
        <v>2.8499999999999304E-2</v>
      </c>
      <c r="C860" s="15">
        <f>Data!C861-Data!C860</f>
        <v>9.9999999999766942E-5</v>
      </c>
      <c r="D860" s="15">
        <f>Data!D861-Data!D860</f>
        <v>-6.9999999999993179E-2</v>
      </c>
      <c r="E860" s="15">
        <f>Data!E861-Data!E860</f>
        <v>0.85999999999999943</v>
      </c>
      <c r="F860" s="15">
        <f>Data!F861-Data!F860</f>
        <v>6.9999999999996732E-3</v>
      </c>
      <c r="G860" s="15">
        <f>Data!G861-Data!G860</f>
        <v>-4.7483353760691127E-4</v>
      </c>
      <c r="H860" s="15">
        <f>Data!H861-Data!H860</f>
        <v>-2.8905735205648764E-3</v>
      </c>
      <c r="I860" s="15">
        <f>Data!I861-Data!I860</f>
        <v>-5.2999999999999714E-3</v>
      </c>
      <c r="J860" s="15">
        <f>Data!J861-Data!J860</f>
        <v>-2.2000000000002018E-3</v>
      </c>
    </row>
    <row r="861" spans="1:10" x14ac:dyDescent="0.25">
      <c r="A861" s="11">
        <v>42173</v>
      </c>
      <c r="B861" s="15">
        <f>Data!B862-Data!B861</f>
        <v>-0.22100000000000009</v>
      </c>
      <c r="C861" s="15">
        <f>Data!C862-Data!C861</f>
        <v>-1.1000000000001009E-3</v>
      </c>
      <c r="D861" s="15">
        <f>Data!D862-Data!D861</f>
        <v>-0.52000000000000313</v>
      </c>
      <c r="E861" s="15">
        <f>Data!E862-Data!E861</f>
        <v>-1.3799999999999955</v>
      </c>
      <c r="F861" s="15">
        <f>Data!F862-Data!F861</f>
        <v>-0.15899999999999892</v>
      </c>
      <c r="G861" s="15">
        <f>Data!G862-Data!G861</f>
        <v>-1.2477912535073798E-2</v>
      </c>
      <c r="H861" s="15">
        <f>Data!H862-Data!H861</f>
        <v>-6.9746619669952548E-3</v>
      </c>
      <c r="I861" s="15">
        <f>Data!I862-Data!I861</f>
        <v>-7.6000000000000512E-3</v>
      </c>
      <c r="J861" s="15">
        <f>Data!J862-Data!J861</f>
        <v>-8.7500000000000355E-2</v>
      </c>
    </row>
    <row r="862" spans="1:10" x14ac:dyDescent="0.25">
      <c r="A862" s="11">
        <v>42174</v>
      </c>
      <c r="B862" s="15">
        <f>Data!B863-Data!B862</f>
        <v>-3.4499999999999531E-2</v>
      </c>
      <c r="C862" s="15">
        <f>Data!C863-Data!C862</f>
        <v>1.000000000000334E-3</v>
      </c>
      <c r="D862" s="15">
        <f>Data!D863-Data!D862</f>
        <v>-0.18999999999999773</v>
      </c>
      <c r="E862" s="15">
        <f>Data!E863-Data!E862</f>
        <v>-0.17000000000000171</v>
      </c>
      <c r="F862" s="15">
        <f>Data!F863-Data!F862</f>
        <v>7.2999999999998622E-2</v>
      </c>
      <c r="G862" s="15">
        <f>Data!G863-Data!G862</f>
        <v>5.3378990679100458E-3</v>
      </c>
      <c r="H862" s="15">
        <f>Data!H863-Data!H862</f>
        <v>3.9647605422299392E-5</v>
      </c>
      <c r="I862" s="15">
        <f>Data!I863-Data!I862</f>
        <v>1.0000000000000009E-3</v>
      </c>
      <c r="J862" s="15">
        <f>Data!J863-Data!J862</f>
        <v>2.7800000000000935E-2</v>
      </c>
    </row>
    <row r="863" spans="1:10" x14ac:dyDescent="0.25">
      <c r="A863" s="11">
        <v>42177</v>
      </c>
      <c r="B863" s="15">
        <f>Data!B864-Data!B863</f>
        <v>-4.4000000000000483E-2</v>
      </c>
      <c r="C863" s="15">
        <f>Data!C864-Data!C863</f>
        <v>0</v>
      </c>
      <c r="D863" s="15">
        <f>Data!D864-Data!D863</f>
        <v>7.9999999999998295E-2</v>
      </c>
      <c r="E863" s="15">
        <f>Data!E864-Data!E863</f>
        <v>0.57999999999999829</v>
      </c>
      <c r="F863" s="15">
        <f>Data!F864-Data!F863</f>
        <v>-1.7500000000000071E-2</v>
      </c>
      <c r="G863" s="15">
        <f>Data!G864-Data!G863</f>
        <v>-3.3341182726507324E-3</v>
      </c>
      <c r="H863" s="15">
        <f>Data!H864-Data!H863</f>
        <v>2.308135601358785E-3</v>
      </c>
      <c r="I863" s="15">
        <f>Data!I864-Data!I863</f>
        <v>-1.8000000000000238E-3</v>
      </c>
      <c r="J863" s="15">
        <f>Data!J864-Data!J863</f>
        <v>-2.0500000000000185E-2</v>
      </c>
    </row>
    <row r="864" spans="1:10" x14ac:dyDescent="0.25">
      <c r="A864" s="11">
        <v>42178</v>
      </c>
      <c r="B864" s="15">
        <f>Data!B865-Data!B864</f>
        <v>8.4999999999999076E-2</v>
      </c>
      <c r="C864" s="15">
        <f>Data!C865-Data!C864</f>
        <v>-1.9000000000000128E-3</v>
      </c>
      <c r="D864" s="15">
        <f>Data!D865-Data!D864</f>
        <v>6.0000000000002274E-2</v>
      </c>
      <c r="E864" s="15">
        <f>Data!E865-Data!E864</f>
        <v>0.42999999999999261</v>
      </c>
      <c r="F864" s="15">
        <f>Data!F865-Data!F864</f>
        <v>7.0500000000000895E-2</v>
      </c>
      <c r="G864" s="15">
        <f>Data!G865-Data!G864</f>
        <v>1.4765964953453392E-2</v>
      </c>
      <c r="H864" s="15">
        <f>Data!H865-Data!H864</f>
        <v>2.8889201418333954E-3</v>
      </c>
      <c r="I864" s="15">
        <f>Data!I865-Data!I864</f>
        <v>1.4800000000000035E-2</v>
      </c>
      <c r="J864" s="15">
        <f>Data!J865-Data!J864</f>
        <v>0.13069999999999915</v>
      </c>
    </row>
    <row r="865" spans="1:10" x14ac:dyDescent="0.25">
      <c r="A865" s="11">
        <v>42179</v>
      </c>
      <c r="B865" s="15">
        <f>Data!B866-Data!B865</f>
        <v>-4.9999999999998934E-2</v>
      </c>
      <c r="C865" s="15">
        <f>Data!C866-Data!C865</f>
        <v>-4.9999999999972289E-4</v>
      </c>
      <c r="D865" s="15">
        <f>Data!D866-Data!D865</f>
        <v>-3.0000000000001137E-2</v>
      </c>
      <c r="E865" s="15">
        <f>Data!E866-Data!E865</f>
        <v>0.53000000000000114</v>
      </c>
      <c r="F865" s="15">
        <f>Data!F866-Data!F865</f>
        <v>4.8000000000000043E-2</v>
      </c>
      <c r="G865" s="15">
        <f>Data!G866-Data!G865</f>
        <v>9.5937203344187427E-4</v>
      </c>
      <c r="H865" s="15">
        <f>Data!H866-Data!H865</f>
        <v>2.8341064188578402E-3</v>
      </c>
      <c r="I865" s="15">
        <f>Data!I866-Data!I865</f>
        <v>2.4000000000000687E-3</v>
      </c>
      <c r="J865" s="15">
        <f>Data!J866-Data!J865</f>
        <v>1.5700000000000713E-2</v>
      </c>
    </row>
    <row r="866" spans="1:10" x14ac:dyDescent="0.25">
      <c r="A866" s="11">
        <v>42180</v>
      </c>
      <c r="B866" s="15">
        <f>Data!B867-Data!B866</f>
        <v>-6.0999999999999943E-2</v>
      </c>
      <c r="C866" s="15">
        <f>Data!C867-Data!C866</f>
        <v>2.2999999999999687E-3</v>
      </c>
      <c r="D866" s="15">
        <f>Data!D867-Data!D866</f>
        <v>-3.9999999999999147E-2</v>
      </c>
      <c r="E866" s="15">
        <f>Data!E867-Data!E866</f>
        <v>-0.60999999999999943</v>
      </c>
      <c r="F866" s="15">
        <f>Data!F867-Data!F866</f>
        <v>4.1000000000000369E-2</v>
      </c>
      <c r="G866" s="15">
        <f>Data!G867-Data!G866</f>
        <v>-1.4382868507788471E-3</v>
      </c>
      <c r="H866" s="15">
        <f>Data!H867-Data!H866</f>
        <v>-1.9056827492017758E-3</v>
      </c>
      <c r="I866" s="15">
        <f>Data!I867-Data!I866</f>
        <v>1.4999999999999458E-3</v>
      </c>
      <c r="J866" s="15">
        <f>Data!J867-Data!J866</f>
        <v>-1.6899999999999693E-2</v>
      </c>
    </row>
    <row r="867" spans="1:10" x14ac:dyDescent="0.25">
      <c r="A867" s="11">
        <v>42181</v>
      </c>
      <c r="B867" s="15">
        <f>Data!B868-Data!B867</f>
        <v>0.12950000000000017</v>
      </c>
      <c r="C867" s="15">
        <f>Data!C868-Data!C867</f>
        <v>-3.9999999999995595E-4</v>
      </c>
      <c r="D867" s="15">
        <f>Data!D868-Data!D867</f>
        <v>3.9999999999999147E-2</v>
      </c>
      <c r="E867" s="15">
        <f>Data!E868-Data!E867</f>
        <v>0.29000000000000625</v>
      </c>
      <c r="F867" s="15">
        <f>Data!F868-Data!F867</f>
        <v>7.6999999999999957E-2</v>
      </c>
      <c r="G867" s="15">
        <f>Data!G868-Data!G867</f>
        <v>3.2024959997621893E-3</v>
      </c>
      <c r="H867" s="15">
        <f>Data!H868-Data!H867</f>
        <v>-4.4436725560792478E-4</v>
      </c>
      <c r="I867" s="15">
        <f>Data!I868-Data!I867</f>
        <v>-2.3999999999999577E-3</v>
      </c>
      <c r="J867" s="15">
        <f>Data!J868-Data!J867</f>
        <v>6.6899999999998627E-2</v>
      </c>
    </row>
    <row r="868" spans="1:10" x14ac:dyDescent="0.25">
      <c r="A868" s="11">
        <v>42184</v>
      </c>
      <c r="B868" s="15">
        <f>Data!B869-Data!B868</f>
        <v>5.9999999999998721E-2</v>
      </c>
      <c r="C868" s="15">
        <f>Data!C869-Data!C868</f>
        <v>4.9999999999972289E-4</v>
      </c>
      <c r="D868" s="15">
        <f>Data!D869-Data!D868</f>
        <v>0.18999999999999773</v>
      </c>
      <c r="E868" s="15">
        <f>Data!E869-Data!E868</f>
        <v>-1.4200000000000017</v>
      </c>
      <c r="F868" s="15">
        <f>Data!F869-Data!F868</f>
        <v>9.2499999999999361E-2</v>
      </c>
      <c r="G868" s="15">
        <f>Data!G869-Data!G868</f>
        <v>-1.9242475069771725E-3</v>
      </c>
      <c r="H868" s="15">
        <f>Data!H869-Data!H868</f>
        <v>-1.0076192296891717E-3</v>
      </c>
      <c r="I868" s="15">
        <f>Data!I869-Data!I868</f>
        <v>-7.0999999999999952E-3</v>
      </c>
      <c r="J868" s="15">
        <f>Data!J869-Data!J868</f>
        <v>-6.1899999999999622E-2</v>
      </c>
    </row>
    <row r="869" spans="1:10" x14ac:dyDescent="0.25">
      <c r="A869" s="11">
        <v>42185</v>
      </c>
      <c r="B869" s="15">
        <f>Data!B870-Data!B869</f>
        <v>-0.12899999999999956</v>
      </c>
      <c r="C869" s="15">
        <f>Data!C870-Data!C869</f>
        <v>-8.49999999999973E-3</v>
      </c>
      <c r="D869" s="15">
        <f>Data!D870-Data!D869</f>
        <v>-0.13999999999999346</v>
      </c>
      <c r="E869" s="15">
        <f>Data!E870-Data!E869</f>
        <v>-0.40000000000000568</v>
      </c>
      <c r="F869" s="15">
        <f>Data!F870-Data!F869</f>
        <v>3.4700000000000841E-2</v>
      </c>
      <c r="G869" s="15">
        <f>Data!G870-Data!G869</f>
        <v>2.0849752513439901E-3</v>
      </c>
      <c r="H869" s="15">
        <f>Data!H870-Data!H869</f>
        <v>1.4924143322309069E-3</v>
      </c>
      <c r="I869" s="15">
        <f>Data!I870-Data!I869</f>
        <v>6.5999999999999392E-3</v>
      </c>
      <c r="J869" s="15">
        <f>Data!J870-Data!J869</f>
        <v>4.4299999999999784E-2</v>
      </c>
    </row>
    <row r="870" spans="1:10" x14ac:dyDescent="0.25">
      <c r="A870" s="11">
        <v>42186</v>
      </c>
      <c r="B870" s="15">
        <f>Data!B871-Data!B870</f>
        <v>0.10800000000000054</v>
      </c>
      <c r="C870" s="15">
        <f>Data!C871-Data!C870</f>
        <v>7.9999999999991189E-4</v>
      </c>
      <c r="D870" s="15">
        <f>Data!D871-Data!D870</f>
        <v>-4.0000000000006253E-2</v>
      </c>
      <c r="E870" s="15">
        <f>Data!E871-Data!E870</f>
        <v>0.92000000000000171</v>
      </c>
      <c r="F870" s="15">
        <f>Data!F871-Data!F870</f>
        <v>8.7799999999999656E-2</v>
      </c>
      <c r="G870" s="15">
        <f>Data!G871-Data!G870</f>
        <v>5.662013268264654E-3</v>
      </c>
      <c r="H870" s="15">
        <f>Data!H871-Data!H870</f>
        <v>4.4786712827868946E-3</v>
      </c>
      <c r="I870" s="15">
        <f>Data!I871-Data!I870</f>
        <v>1.100000000000001E-2</v>
      </c>
      <c r="J870" s="15">
        <f>Data!J871-Data!J870</f>
        <v>5.5600000000000094E-2</v>
      </c>
    </row>
    <row r="871" spans="1:10" x14ac:dyDescent="0.25">
      <c r="A871" s="11">
        <v>42187</v>
      </c>
      <c r="B871" s="15">
        <f>Data!B872-Data!B871</f>
        <v>1.699999999999946E-2</v>
      </c>
      <c r="C871" s="15">
        <f>Data!C872-Data!C871</f>
        <v>3.5999999999996035E-3</v>
      </c>
      <c r="D871" s="15">
        <f>Data!D872-Data!D871</f>
        <v>-0.18999999999999773</v>
      </c>
      <c r="E871" s="15">
        <f>Data!E872-Data!E871</f>
        <v>0.12000000000000455</v>
      </c>
      <c r="F871" s="15">
        <f>Data!F872-Data!F871</f>
        <v>-8.8499999999999801E-2</v>
      </c>
      <c r="G871" s="15">
        <f>Data!G872-Data!G871</f>
        <v>-4.8811616123312085E-4</v>
      </c>
      <c r="H871" s="15">
        <f>Data!H872-Data!H871</f>
        <v>1.2302955959886397E-4</v>
      </c>
      <c r="I871" s="15">
        <f>Data!I872-Data!I871</f>
        <v>-2.0000000000000018E-3</v>
      </c>
      <c r="J871" s="15">
        <f>Data!J872-Data!J871</f>
        <v>0.10519999999999996</v>
      </c>
    </row>
    <row r="872" spans="1:10" x14ac:dyDescent="0.25">
      <c r="A872" s="11">
        <v>42191</v>
      </c>
      <c r="B872" s="15">
        <f>Data!B873-Data!B872</f>
        <v>0.12850000000000072</v>
      </c>
      <c r="C872" s="15">
        <f>Data!C873-Data!C872</f>
        <v>4.5000000000001705E-3</v>
      </c>
      <c r="D872" s="15">
        <f>Data!D873-Data!D872</f>
        <v>-0.11999999999999744</v>
      </c>
      <c r="E872" s="15">
        <f>Data!E873-Data!E872</f>
        <v>-0.60999999999999943</v>
      </c>
      <c r="F872" s="15">
        <f>Data!F873-Data!F872</f>
        <v>5.3499999999999659E-2</v>
      </c>
      <c r="G872" s="15">
        <f>Data!G873-Data!G872</f>
        <v>1.1397603442206972E-3</v>
      </c>
      <c r="H872" s="15">
        <f>Data!H873-Data!H872</f>
        <v>-2.0502300960945075E-4</v>
      </c>
      <c r="I872" s="15">
        <f>Data!I873-Data!I872</f>
        <v>-3.9999999999995595E-4</v>
      </c>
      <c r="J872" s="15">
        <f>Data!J873-Data!J872</f>
        <v>-7.6999999999998181E-3</v>
      </c>
    </row>
    <row r="873" spans="1:10" x14ac:dyDescent="0.25">
      <c r="A873" s="11">
        <v>42192</v>
      </c>
      <c r="B873" s="15">
        <f>Data!B874-Data!B873</f>
        <v>0.11050000000000004</v>
      </c>
      <c r="C873" s="15">
        <f>Data!C874-Data!C873</f>
        <v>7.9999999999991189E-4</v>
      </c>
      <c r="D873" s="15">
        <f>Data!D874-Data!D873</f>
        <v>0.26999999999999602</v>
      </c>
      <c r="E873" s="15">
        <f>Data!E874-Data!E873</f>
        <v>-0.37000000000000455</v>
      </c>
      <c r="F873" s="15">
        <f>Data!F874-Data!F873</f>
        <v>8.9999999999999858E-2</v>
      </c>
      <c r="G873" s="15">
        <f>Data!G874-Data!G873</f>
        <v>1.0222221870489823E-2</v>
      </c>
      <c r="H873" s="15">
        <f>Data!H874-Data!H873</f>
        <v>7.2967215162743626E-3</v>
      </c>
      <c r="I873" s="15">
        <f>Data!I874-Data!I873</f>
        <v>5.0000000000000044E-3</v>
      </c>
      <c r="J873" s="15">
        <f>Data!J874-Data!J873</f>
        <v>0.1014999999999997</v>
      </c>
    </row>
    <row r="874" spans="1:10" x14ac:dyDescent="0.25">
      <c r="A874" s="11">
        <v>42193</v>
      </c>
      <c r="B874" s="15">
        <f>Data!B875-Data!B874</f>
        <v>1.3500000000000512E-2</v>
      </c>
      <c r="C874" s="15">
        <f>Data!C875-Data!C874</f>
        <v>-9.9999999999944578E-4</v>
      </c>
      <c r="D874" s="15">
        <f>Data!D875-Data!D874</f>
        <v>-3.9999999999999147E-2</v>
      </c>
      <c r="E874" s="15">
        <f>Data!E875-Data!E874</f>
        <v>-1.6199999999999903</v>
      </c>
      <c r="F874" s="15">
        <f>Data!F875-Data!F874</f>
        <v>-2.2000000000000242E-2</v>
      </c>
      <c r="G874" s="15">
        <f>Data!G875-Data!G874</f>
        <v>-9.8960466481166076E-3</v>
      </c>
      <c r="H874" s="15">
        <f>Data!H875-Data!H874</f>
        <v>3.7959246944044844E-3</v>
      </c>
      <c r="I874" s="15">
        <f>Data!I875-Data!I874</f>
        <v>-2.4000000000000687E-3</v>
      </c>
      <c r="J874" s="15">
        <f>Data!J875-Data!J874</f>
        <v>-8.1199999999999051E-2</v>
      </c>
    </row>
    <row r="875" spans="1:10" x14ac:dyDescent="0.25">
      <c r="A875" s="11">
        <v>42194</v>
      </c>
      <c r="B875" s="15">
        <f>Data!B876-Data!B875</f>
        <v>-3.5000000000007248E-3</v>
      </c>
      <c r="C875" s="15">
        <f>Data!C876-Data!C875</f>
        <v>-1.0000000000065512E-4</v>
      </c>
      <c r="D875" s="15">
        <f>Data!D876-Data!D875</f>
        <v>-0.15999999999999659</v>
      </c>
      <c r="E875" s="15">
        <f>Data!E876-Data!E875</f>
        <v>0.67999999999999261</v>
      </c>
      <c r="F875" s="15">
        <f>Data!F876-Data!F875</f>
        <v>-1.699999999999946E-2</v>
      </c>
      <c r="G875" s="15">
        <f>Data!G876-Data!G875</f>
        <v>3.8502877066046715E-3</v>
      </c>
      <c r="H875" s="15">
        <f>Data!H876-Data!H875</f>
        <v>-9.3199655373088497E-4</v>
      </c>
      <c r="I875" s="15">
        <f>Data!I876-Data!I875</f>
        <v>3.7000000000000366E-3</v>
      </c>
      <c r="J875" s="15">
        <f>Data!J876-Data!J875</f>
        <v>2.8499999999999304E-2</v>
      </c>
    </row>
    <row r="876" spans="1:10" x14ac:dyDescent="0.25">
      <c r="A876" s="11">
        <v>42195</v>
      </c>
      <c r="B876" s="15">
        <f>Data!B877-Data!B876</f>
        <v>-5.6000000000000938E-2</v>
      </c>
      <c r="C876" s="15">
        <f>Data!C877-Data!C876</f>
        <v>6.0000000000037801E-4</v>
      </c>
      <c r="D876" s="15">
        <f>Data!D877-Data!D876</f>
        <v>1.9999999999996021E-2</v>
      </c>
      <c r="E876" s="15">
        <f>Data!E877-Data!E876</f>
        <v>1.5300000000000011</v>
      </c>
      <c r="F876" s="15">
        <f>Data!F877-Data!F876</f>
        <v>-6.3500000000001222E-2</v>
      </c>
      <c r="G876" s="15">
        <f>Data!G877-Data!G876</f>
        <v>-1.0168491910964583E-2</v>
      </c>
      <c r="H876" s="15">
        <f>Data!H877-Data!H876</f>
        <v>-5.3700595059230638E-3</v>
      </c>
      <c r="I876" s="15">
        <f>Data!I877-Data!I876</f>
        <v>-8.3999999999999631E-3</v>
      </c>
      <c r="J876" s="15">
        <f>Data!J877-Data!J876</f>
        <v>-5.8099999999999596E-2</v>
      </c>
    </row>
    <row r="877" spans="1:10" x14ac:dyDescent="0.25">
      <c r="A877" s="11">
        <v>42198</v>
      </c>
      <c r="B877" s="15">
        <f>Data!B878-Data!B877</f>
        <v>-1.699999999999946E-2</v>
      </c>
      <c r="C877" s="15">
        <f>Data!C878-Data!C877</f>
        <v>-1.1000000000001009E-3</v>
      </c>
      <c r="D877" s="15">
        <f>Data!D878-Data!D877</f>
        <v>0.10000000000000142</v>
      </c>
      <c r="E877" s="15">
        <f>Data!E878-Data!E877</f>
        <v>0.59999999999999432</v>
      </c>
      <c r="F877" s="15">
        <f>Data!F878-Data!F877</f>
        <v>-9.9999999999944578E-4</v>
      </c>
      <c r="G877" s="15">
        <f>Data!G878-Data!G877</f>
        <v>1.0580029786853018E-2</v>
      </c>
      <c r="H877" s="15">
        <f>Data!H878-Data!H877</f>
        <v>-6.2350474728622984E-4</v>
      </c>
      <c r="I877" s="15">
        <f>Data!I878-Data!I877</f>
        <v>8.0999999999999961E-3</v>
      </c>
      <c r="J877" s="15">
        <f>Data!J878-Data!J877</f>
        <v>3.279999999999994E-2</v>
      </c>
    </row>
    <row r="878" spans="1:10" x14ac:dyDescent="0.25">
      <c r="A878" s="11">
        <v>42199</v>
      </c>
      <c r="B878" s="15">
        <f>Data!B879-Data!B878</f>
        <v>-0.10849999999999937</v>
      </c>
      <c r="C878" s="15">
        <f>Data!C879-Data!C878</f>
        <v>7.0000000000014495E-4</v>
      </c>
      <c r="D878" s="15">
        <f>Data!D879-Data!D878</f>
        <v>-0.15999999999999659</v>
      </c>
      <c r="E878" s="15">
        <f>Data!E879-Data!E878</f>
        <v>4.0000000000006253E-2</v>
      </c>
      <c r="F878" s="15">
        <f>Data!F879-Data!F878</f>
        <v>-5.7999999999999829E-2</v>
      </c>
      <c r="G878" s="15">
        <f>Data!G879-Data!G878</f>
        <v>4.1191149175401343E-4</v>
      </c>
      <c r="H878" s="15">
        <f>Data!H879-Data!H878</f>
        <v>-2.729161577745054E-3</v>
      </c>
      <c r="I878" s="15">
        <f>Data!I879-Data!I878</f>
        <v>-3.3000000000000806E-3</v>
      </c>
      <c r="J878" s="15">
        <f>Data!J879-Data!J878</f>
        <v>3.2400000000000873E-2</v>
      </c>
    </row>
    <row r="879" spans="1:10" x14ac:dyDescent="0.25">
      <c r="A879" s="11">
        <v>42200</v>
      </c>
      <c r="B879" s="15">
        <f>Data!B880-Data!B879</f>
        <v>9.7999999999998977E-2</v>
      </c>
      <c r="C879" s="15">
        <f>Data!C880-Data!C879</f>
        <v>-6.0000000000037801E-4</v>
      </c>
      <c r="D879" s="15">
        <f>Data!D880-Data!D879</f>
        <v>0.20999999999999375</v>
      </c>
      <c r="E879" s="15">
        <f>Data!E880-Data!E879</f>
        <v>0.5</v>
      </c>
      <c r="F879" s="15">
        <f>Data!F880-Data!F879</f>
        <v>0.10249999999999915</v>
      </c>
      <c r="G879" s="15">
        <f>Data!G880-Data!G879</f>
        <v>4.1397762326752519E-3</v>
      </c>
      <c r="H879" s="15">
        <f>Data!H880-Data!H879</f>
        <v>-1.5198962803061322E-3</v>
      </c>
      <c r="I879" s="15">
        <f>Data!I880-Data!I879</f>
        <v>6.1999999999999833E-3</v>
      </c>
      <c r="J879" s="15">
        <f>Data!J880-Data!J879</f>
        <v>-2.0000000000131024E-4</v>
      </c>
    </row>
    <row r="880" spans="1:10" x14ac:dyDescent="0.25">
      <c r="A880" s="11">
        <v>42201</v>
      </c>
      <c r="B880" s="15">
        <f>Data!B881-Data!B880</f>
        <v>-6.1999999999999389E-2</v>
      </c>
      <c r="C880" s="15">
        <f>Data!C881-Data!C880</f>
        <v>1.1999999999998678E-3</v>
      </c>
      <c r="D880" s="15">
        <f>Data!D881-Data!D880</f>
        <v>-4.9999999999997158E-2</v>
      </c>
      <c r="E880" s="15">
        <f>Data!E881-Data!E880</f>
        <v>0.15000000000000568</v>
      </c>
      <c r="F880" s="15">
        <f>Data!F881-Data!F880</f>
        <v>2.4500000000001521E-2</v>
      </c>
      <c r="G880" s="15">
        <f>Data!G881-Data!G880</f>
        <v>5.6068554938437654E-3</v>
      </c>
      <c r="H880" s="15">
        <f>Data!H881-Data!H880</f>
        <v>8.2067031851007499E-4</v>
      </c>
      <c r="I880" s="15">
        <f>Data!I881-Data!I880</f>
        <v>4.1000000000001036E-3</v>
      </c>
      <c r="J880" s="15">
        <f>Data!J881-Data!J880</f>
        <v>3.7300000000000111E-2</v>
      </c>
    </row>
    <row r="881" spans="1:10" x14ac:dyDescent="0.25">
      <c r="A881" s="11">
        <v>42202</v>
      </c>
      <c r="B881" s="15">
        <f>Data!B882-Data!B881</f>
        <v>-3.6500000000000199E-2</v>
      </c>
      <c r="C881" s="15">
        <f>Data!C882-Data!C881</f>
        <v>-8.9999999999967883E-4</v>
      </c>
      <c r="D881" s="15">
        <f>Data!D882-Data!D881</f>
        <v>2.0000000000003126E-2</v>
      </c>
      <c r="E881" s="15">
        <f>Data!E882-Data!E881</f>
        <v>-4.0000000000006253E-2</v>
      </c>
      <c r="F881" s="15">
        <f>Data!F882-Data!F881</f>
        <v>0.11749999999999972</v>
      </c>
      <c r="G881" s="15">
        <f>Data!G882-Data!G881</f>
        <v>4.2293490023610492E-3</v>
      </c>
      <c r="H881" s="15">
        <f>Data!H882-Data!H881</f>
        <v>-9.4358965068241929E-4</v>
      </c>
      <c r="I881" s="15">
        <f>Data!I882-Data!I881</f>
        <v>4.5999999999999375E-3</v>
      </c>
      <c r="J881" s="15">
        <f>Data!J882-Data!J881</f>
        <v>0.10040000000000049</v>
      </c>
    </row>
    <row r="882" spans="1:10" x14ac:dyDescent="0.25">
      <c r="A882" s="11">
        <v>42205</v>
      </c>
      <c r="B882" s="15">
        <f>Data!B883-Data!B882</f>
        <v>9.8000000000000753E-2</v>
      </c>
      <c r="C882" s="15">
        <f>Data!C883-Data!C882</f>
        <v>1.000000000000334E-3</v>
      </c>
      <c r="D882" s="15">
        <f>Data!D883-Data!D882</f>
        <v>0.15999999999999659</v>
      </c>
      <c r="E882" s="15">
        <f>Data!E883-Data!E882</f>
        <v>0.23999999999999488</v>
      </c>
      <c r="F882" s="15">
        <f>Data!F883-Data!F882</f>
        <v>7.2499999999999787E-2</v>
      </c>
      <c r="G882" s="15">
        <f>Data!G883-Data!G882</f>
        <v>-1.6992237945712141E-4</v>
      </c>
      <c r="H882" s="15">
        <f>Data!H883-Data!H882</f>
        <v>1.519311966189707E-3</v>
      </c>
      <c r="I882" s="15">
        <f>Data!I883-Data!I882</f>
        <v>2.1999999999999797E-3</v>
      </c>
      <c r="J882" s="15">
        <f>Data!J883-Data!J882</f>
        <v>-3.139999999999965E-2</v>
      </c>
    </row>
    <row r="883" spans="1:10" x14ac:dyDescent="0.25">
      <c r="A883" s="11">
        <v>42206</v>
      </c>
      <c r="B883" s="15">
        <f>Data!B884-Data!B883</f>
        <v>-9.950000000000081E-2</v>
      </c>
      <c r="C883" s="15">
        <f>Data!C884-Data!C883</f>
        <v>0</v>
      </c>
      <c r="D883" s="15">
        <f>Data!D884-Data!D883</f>
        <v>-3.9999999999999147E-2</v>
      </c>
      <c r="E883" s="15">
        <f>Data!E884-Data!E883</f>
        <v>-0.30999999999998806</v>
      </c>
      <c r="F883" s="15">
        <f>Data!F884-Data!F883</f>
        <v>-3.2000000000000028E-2</v>
      </c>
      <c r="G883" s="15">
        <f>Data!G884-Data!G883</f>
        <v>-6.4947141882936155E-3</v>
      </c>
      <c r="H883" s="15">
        <f>Data!H884-Data!H883</f>
        <v>1.5265421324597295E-3</v>
      </c>
      <c r="I883" s="15">
        <f>Data!I884-Data!I883</f>
        <v>-4.0000000000000036E-3</v>
      </c>
      <c r="J883" s="15">
        <f>Data!J884-Data!J883</f>
        <v>-4.8400000000000887E-2</v>
      </c>
    </row>
    <row r="884" spans="1:10" x14ac:dyDescent="0.25">
      <c r="A884" s="11">
        <v>42207</v>
      </c>
      <c r="B884" s="15">
        <f>Data!B885-Data!B884</f>
        <v>6.9000000000000838E-2</v>
      </c>
      <c r="C884" s="15">
        <f>Data!C885-Data!C884</f>
        <v>-2.0000000000042206E-4</v>
      </c>
      <c r="D884" s="15">
        <f>Data!D885-Data!D884</f>
        <v>3.0000000000001137E-2</v>
      </c>
      <c r="E884" s="15">
        <f>Data!E885-Data!E884</f>
        <v>0.14999999999999147</v>
      </c>
      <c r="F884" s="15">
        <f>Data!F885-Data!F884</f>
        <v>0.15000000000000036</v>
      </c>
      <c r="G884" s="15">
        <f>Data!G885-Data!G884</f>
        <v>3.6155883586396209E-3</v>
      </c>
      <c r="H884" s="15">
        <f>Data!H885-Data!H884</f>
        <v>-2.7589688621539876E-3</v>
      </c>
      <c r="I884" s="15">
        <f>Data!I885-Data!I884</f>
        <v>2.3000000000000798E-3</v>
      </c>
      <c r="J884" s="15">
        <f>Data!J885-Data!J884</f>
        <v>6.6300000000000026E-2</v>
      </c>
    </row>
    <row r="885" spans="1:10" x14ac:dyDescent="0.25">
      <c r="A885" s="11">
        <v>42208</v>
      </c>
      <c r="B885" s="15">
        <f>Data!B886-Data!B885</f>
        <v>1.9999999999999574E-2</v>
      </c>
      <c r="C885" s="15">
        <f>Data!C886-Data!C885</f>
        <v>-1.9999999999953388E-4</v>
      </c>
      <c r="D885" s="15">
        <f>Data!D886-Data!D885</f>
        <v>0.25999999999999801</v>
      </c>
      <c r="E885" s="15">
        <f>Data!E886-Data!E885</f>
        <v>-0.20000000000000284</v>
      </c>
      <c r="F885" s="15">
        <f>Data!F886-Data!F885</f>
        <v>2.5999999999999801E-2</v>
      </c>
      <c r="G885" s="15">
        <f>Data!G886-Data!G885</f>
        <v>-7.7011431442949307E-3</v>
      </c>
      <c r="H885" s="15">
        <f>Data!H886-Data!H885</f>
        <v>3.462791426001588E-3</v>
      </c>
      <c r="I885" s="15">
        <f>Data!I886-Data!I885</f>
        <v>-3.2000000000000917E-3</v>
      </c>
      <c r="J885" s="15">
        <f>Data!J886-Data!J885</f>
        <v>-3.9199999999999235E-2</v>
      </c>
    </row>
    <row r="886" spans="1:10" x14ac:dyDescent="0.25">
      <c r="A886" s="11">
        <v>42209</v>
      </c>
      <c r="B886" s="15">
        <f>Data!B887-Data!B886</f>
        <v>0.18950000000000067</v>
      </c>
      <c r="C886" s="15">
        <f>Data!C887-Data!C886</f>
        <v>3.9999999999995595E-4</v>
      </c>
      <c r="D886" s="15">
        <f>Data!D887-Data!D886</f>
        <v>0.18000000000000682</v>
      </c>
      <c r="E886" s="15">
        <f>Data!E887-Data!E886</f>
        <v>-0.14000000000000057</v>
      </c>
      <c r="F886" s="15">
        <f>Data!F887-Data!F886</f>
        <v>9.4000000000001194E-2</v>
      </c>
      <c r="G886" s="15">
        <f>Data!G887-Data!G886</f>
        <v>0</v>
      </c>
      <c r="H886" s="15">
        <f>Data!H887-Data!H886</f>
        <v>7.8845057022036702E-4</v>
      </c>
      <c r="I886" s="15">
        <f>Data!I887-Data!I886</f>
        <v>3.9000000000000146E-3</v>
      </c>
      <c r="J886" s="15">
        <f>Data!J887-Data!J886</f>
        <v>9.9999999999766942E-5</v>
      </c>
    </row>
    <row r="887" spans="1:10" x14ac:dyDescent="0.25">
      <c r="A887" s="11">
        <v>42212</v>
      </c>
      <c r="B887" s="15">
        <f>Data!B888-Data!B887</f>
        <v>-4.5000000000001705E-3</v>
      </c>
      <c r="C887" s="15">
        <f>Data!C888-Data!C887</f>
        <v>-3.9999999999995595E-4</v>
      </c>
      <c r="D887" s="15">
        <f>Data!D888-Data!D887</f>
        <v>0.19999999999998863</v>
      </c>
      <c r="E887" s="15">
        <f>Data!E888-Data!E887</f>
        <v>-0.5</v>
      </c>
      <c r="F887" s="15">
        <f>Data!F888-Data!F887</f>
        <v>3.9999999999999147E-2</v>
      </c>
      <c r="G887" s="15">
        <f>Data!G888-Data!G887</f>
        <v>-1.1150711441627048E-2</v>
      </c>
      <c r="H887" s="15">
        <f>Data!H888-Data!H887</f>
        <v>-3.3479260197628591E-3</v>
      </c>
      <c r="I887" s="15">
        <f>Data!I888-Data!I887</f>
        <v>-2.2999999999999687E-3</v>
      </c>
      <c r="J887" s="15">
        <f>Data!J888-Data!J887</f>
        <v>-9.6000000000000085E-2</v>
      </c>
    </row>
    <row r="888" spans="1:10" x14ac:dyDescent="0.25">
      <c r="A888" s="11">
        <v>42213</v>
      </c>
      <c r="B888" s="15">
        <f>Data!B889-Data!B888</f>
        <v>-4.3499999999999872E-2</v>
      </c>
      <c r="C888" s="15">
        <f>Data!C889-Data!C888</f>
        <v>-7.0000000000014495E-4</v>
      </c>
      <c r="D888" s="15">
        <f>Data!D889-Data!D888</f>
        <v>-0.47999999999999687</v>
      </c>
      <c r="E888" s="15">
        <f>Data!E889-Data!E888</f>
        <v>0.28000000000000114</v>
      </c>
      <c r="F888" s="15">
        <f>Data!F889-Data!F888</f>
        <v>-1.0000000000001563E-2</v>
      </c>
      <c r="G888" s="15">
        <f>Data!G889-Data!G888</f>
        <v>4.640062987634086E-3</v>
      </c>
      <c r="H888" s="15">
        <f>Data!H889-Data!H888</f>
        <v>-9.0331597645909589E-4</v>
      </c>
      <c r="I888" s="15">
        <f>Data!I889-Data!I888</f>
        <v>4.0999999999999925E-3</v>
      </c>
      <c r="J888" s="15">
        <f>Data!J889-Data!J888</f>
        <v>8.0600000000000449E-2</v>
      </c>
    </row>
    <row r="889" spans="1:10" x14ac:dyDescent="0.25">
      <c r="A889" s="11">
        <v>42214</v>
      </c>
      <c r="B889" s="15">
        <f>Data!B890-Data!B889</f>
        <v>-5.5500000000000327E-2</v>
      </c>
      <c r="C889" s="15">
        <f>Data!C890-Data!C889</f>
        <v>4.9999999999972289E-4</v>
      </c>
      <c r="D889" s="15">
        <f>Data!D890-Data!D889</f>
        <v>7.0000000000000284E-2</v>
      </c>
      <c r="E889" s="15">
        <f>Data!E890-Data!E889</f>
        <v>0.34000000000000341</v>
      </c>
      <c r="F889" s="15">
        <f>Data!F890-Data!F889</f>
        <v>-6.1999999999997613E-2</v>
      </c>
      <c r="G889" s="15">
        <f>Data!G890-Data!G889</f>
        <v>2.379146924874509E-3</v>
      </c>
      <c r="H889" s="15">
        <f>Data!H890-Data!H889</f>
        <v>-2.8688523649544884E-4</v>
      </c>
      <c r="I889" s="15">
        <f>Data!I890-Data!I889</f>
        <v>-8.0000000000002292E-4</v>
      </c>
      <c r="J889" s="15">
        <f>Data!J890-Data!J889</f>
        <v>2.689999999999948E-2</v>
      </c>
    </row>
    <row r="890" spans="1:10" x14ac:dyDescent="0.25">
      <c r="A890" s="11">
        <v>42215</v>
      </c>
      <c r="B890" s="15">
        <f>Data!B891-Data!B890</f>
        <v>0.23000000000000043</v>
      </c>
      <c r="C890" s="15">
        <f>Data!C891-Data!C890</f>
        <v>7.0000000000014495E-4</v>
      </c>
      <c r="D890" s="15">
        <f>Data!D891-Data!D890</f>
        <v>0.26000000000000512</v>
      </c>
      <c r="E890" s="15">
        <f>Data!E891-Data!E890</f>
        <v>0.51999999999999602</v>
      </c>
      <c r="F890" s="15">
        <f>Data!F891-Data!F890</f>
        <v>0.28099999999999881</v>
      </c>
      <c r="G890" s="15">
        <f>Data!G891-Data!G890</f>
        <v>9.3071365361252489E-3</v>
      </c>
      <c r="H890" s="15">
        <f>Data!H891-Data!H890</f>
        <v>1.7663668180943892E-3</v>
      </c>
      <c r="I890" s="15">
        <f>Data!I891-Data!I890</f>
        <v>6.6000000000000503E-3</v>
      </c>
      <c r="J890" s="15">
        <f>Data!J891-Data!J890</f>
        <v>3.5299999999999443E-2</v>
      </c>
    </row>
    <row r="891" spans="1:10" x14ac:dyDescent="0.25">
      <c r="A891" s="11">
        <v>42216</v>
      </c>
      <c r="B891" s="15">
        <f>Data!B892-Data!B891</f>
        <v>-0.12050000000000161</v>
      </c>
      <c r="C891" s="15">
        <f>Data!C892-Data!C891</f>
        <v>9.9999999999766942E-5</v>
      </c>
      <c r="D891" s="15">
        <f>Data!D892-Data!D891</f>
        <v>-0.22000000000000597</v>
      </c>
      <c r="E891" s="15">
        <f>Data!E892-Data!E891</f>
        <v>-0.43999999999999773</v>
      </c>
      <c r="F891" s="15">
        <f>Data!F892-Data!F891</f>
        <v>-0.41450000000000031</v>
      </c>
      <c r="G891" s="15">
        <f>Data!G892-Data!G891</f>
        <v>-9.4716173514447499E-3</v>
      </c>
      <c r="H891" s="15">
        <f>Data!H892-Data!H891</f>
        <v>-2.1757572252976143E-3</v>
      </c>
      <c r="I891" s="15">
        <f>Data!I892-Data!I891</f>
        <v>-6.0000000000000053E-3</v>
      </c>
      <c r="J891" s="15">
        <f>Data!J892-Data!J891</f>
        <v>-4.1900000000000048E-2</v>
      </c>
    </row>
    <row r="892" spans="1:10" x14ac:dyDescent="0.25">
      <c r="A892" s="11">
        <v>42219</v>
      </c>
      <c r="B892" s="15">
        <f>Data!B893-Data!B892</f>
        <v>6.7000000000000171E-2</v>
      </c>
      <c r="C892" s="15">
        <f>Data!C893-Data!C892</f>
        <v>-9.9999999999944578E-4</v>
      </c>
      <c r="D892" s="15">
        <f>Data!D893-Data!D892</f>
        <v>0.12000000000000455</v>
      </c>
      <c r="E892" s="15">
        <f>Data!E893-Data!E892</f>
        <v>4.0000000000006253E-2</v>
      </c>
      <c r="F892" s="15">
        <f>Data!F893-Data!F892</f>
        <v>4.0500000000001535E-2</v>
      </c>
      <c r="G892" s="15">
        <f>Data!G893-Data!G892</f>
        <v>5.4595566959080299E-3</v>
      </c>
      <c r="H892" s="15">
        <f>Data!H893-Data!H892</f>
        <v>1.2708183515122151E-3</v>
      </c>
      <c r="I892" s="15">
        <f>Data!I893-Data!I892</f>
        <v>4.5999999999999375E-3</v>
      </c>
      <c r="J892" s="15">
        <f>Data!J893-Data!J892</f>
        <v>5.0300000000000011E-2</v>
      </c>
    </row>
    <row r="893" spans="1:10" x14ac:dyDescent="0.25">
      <c r="A893" s="11">
        <v>42220</v>
      </c>
      <c r="B893" s="15">
        <f>Data!B894-Data!B893</f>
        <v>-3.2000000000000028E-2</v>
      </c>
      <c r="C893" s="15">
        <f>Data!C894-Data!C893</f>
        <v>-1.0000000000065512E-4</v>
      </c>
      <c r="D893" s="15">
        <f>Data!D894-Data!D893</f>
        <v>-0.28000000000000114</v>
      </c>
      <c r="E893" s="15">
        <f>Data!E894-Data!E893</f>
        <v>1.9999999999996021E-2</v>
      </c>
      <c r="F893" s="15">
        <f>Data!F894-Data!F893</f>
        <v>6.4499999999998892E-2</v>
      </c>
      <c r="G893" s="15">
        <f>Data!G894-Data!G893</f>
        <v>7.4958281968173779E-4</v>
      </c>
      <c r="H893" s="15">
        <f>Data!H894-Data!H893</f>
        <v>-3.6946717365438086E-4</v>
      </c>
      <c r="I893" s="15">
        <f>Data!I894-Data!I893</f>
        <v>5.0000000000000044E-3</v>
      </c>
      <c r="J893" s="15">
        <f>Data!J894-Data!J893</f>
        <v>2.500000000001279E-3</v>
      </c>
    </row>
    <row r="894" spans="1:10" x14ac:dyDescent="0.25">
      <c r="A894" s="11">
        <v>42221</v>
      </c>
      <c r="B894" s="15">
        <f>Data!B895-Data!B894</f>
        <v>0.15500000000000114</v>
      </c>
      <c r="C894" s="15">
        <f>Data!C895-Data!C894</f>
        <v>1.000000000000334E-3</v>
      </c>
      <c r="D894" s="15">
        <f>Data!D895-Data!D894</f>
        <v>1.9999999999996021E-2</v>
      </c>
      <c r="E894" s="15">
        <f>Data!E895-Data!E894</f>
        <v>0.84000000000000341</v>
      </c>
      <c r="F894" s="15">
        <f>Data!F895-Data!F894</f>
        <v>0.21150000000000091</v>
      </c>
      <c r="G894" s="15">
        <f>Data!G895-Data!G894</f>
        <v>7.1406247075493923E-3</v>
      </c>
      <c r="H894" s="15">
        <f>Data!H895-Data!H894</f>
        <v>3.283942186065314E-4</v>
      </c>
      <c r="I894" s="15">
        <f>Data!I895-Data!I894</f>
        <v>7.8000000000000291E-3</v>
      </c>
      <c r="J894" s="15">
        <f>Data!J895-Data!J894</f>
        <v>8.7699999999999889E-2</v>
      </c>
    </row>
    <row r="895" spans="1:10" x14ac:dyDescent="0.25">
      <c r="A895" s="11">
        <v>42222</v>
      </c>
      <c r="B895" s="15">
        <f>Data!B896-Data!B895</f>
        <v>-6.9499999999999673E-2</v>
      </c>
      <c r="C895" s="15">
        <f>Data!C896-Data!C895</f>
        <v>0</v>
      </c>
      <c r="D895" s="15">
        <f>Data!D896-Data!D895</f>
        <v>-5.9999999999995168E-2</v>
      </c>
      <c r="E895" s="15">
        <f>Data!E896-Data!E895</f>
        <v>-0.24000000000000909</v>
      </c>
      <c r="F895" s="15">
        <f>Data!F896-Data!F895</f>
        <v>-1.6000000000001791E-2</v>
      </c>
      <c r="G895" s="15">
        <f>Data!G896-Data!G895</f>
        <v>-4.5492725645772669E-3</v>
      </c>
      <c r="H895" s="15">
        <f>Data!H896-Data!H895</f>
        <v>3.4270658695768619E-3</v>
      </c>
      <c r="I895" s="15">
        <f>Data!I896-Data!I895</f>
        <v>-1.9999999999997797E-4</v>
      </c>
      <c r="J895" s="15">
        <f>Data!J896-Data!J895</f>
        <v>1.4699999999999491E-2</v>
      </c>
    </row>
    <row r="896" spans="1:10" x14ac:dyDescent="0.25">
      <c r="A896" s="11">
        <v>42223</v>
      </c>
      <c r="B896" s="15">
        <f>Data!B897-Data!B896</f>
        <v>-0.11300000000000132</v>
      </c>
      <c r="C896" s="15">
        <f>Data!C897-Data!C896</f>
        <v>-8.9999999999967883E-4</v>
      </c>
      <c r="D896" s="15">
        <f>Data!D897-Data!D896</f>
        <v>7.0000000000000284E-2</v>
      </c>
      <c r="E896" s="15">
        <f>Data!E897-Data!E896</f>
        <v>-0.32999999999999829</v>
      </c>
      <c r="F896" s="15">
        <f>Data!F897-Data!F896</f>
        <v>-0.18349999999999866</v>
      </c>
      <c r="G896" s="15">
        <f>Data!G897-Data!G896</f>
        <v>-3.0079390540748152E-3</v>
      </c>
      <c r="H896" s="15">
        <f>Data!H897-Data!H896</f>
        <v>2.2494066533875756E-3</v>
      </c>
      <c r="I896" s="15">
        <f>Data!I897-Data!I896</f>
        <v>1.6000000000000458E-3</v>
      </c>
      <c r="J896" s="15">
        <f>Data!J897-Data!J896</f>
        <v>2.0199999999999108E-2</v>
      </c>
    </row>
    <row r="897" spans="1:10" x14ac:dyDescent="0.25">
      <c r="A897" s="11">
        <v>42226</v>
      </c>
      <c r="B897" s="15">
        <f>Data!B898-Data!B897</f>
        <v>4.6000000000001151E-2</v>
      </c>
      <c r="C897" s="15">
        <f>Data!C898-Data!C897</f>
        <v>6.9999999999925677E-4</v>
      </c>
      <c r="D897" s="15">
        <f>Data!D898-Data!D897</f>
        <v>3.0000000000001137E-2</v>
      </c>
      <c r="E897" s="15">
        <f>Data!E898-Data!E897</f>
        <v>0.28000000000000114</v>
      </c>
      <c r="F897" s="15">
        <f>Data!F898-Data!F897</f>
        <v>-2.4499999999999744E-2</v>
      </c>
      <c r="G897" s="15">
        <f>Data!G898-Data!G897</f>
        <v>-2.9882399807714677E-3</v>
      </c>
      <c r="H897" s="15">
        <f>Data!H898-Data!H897</f>
        <v>-3.2855065882267942E-3</v>
      </c>
      <c r="I897" s="15">
        <f>Data!I898-Data!I897</f>
        <v>2.3999999999999577E-3</v>
      </c>
      <c r="J897" s="15">
        <f>Data!J898-Data!J897</f>
        <v>-6.9299999999998363E-2</v>
      </c>
    </row>
    <row r="898" spans="1:10" x14ac:dyDescent="0.25">
      <c r="A898" s="11">
        <v>42227</v>
      </c>
      <c r="B898" s="15">
        <f>Data!B899-Data!B898</f>
        <v>0.12950000000000017</v>
      </c>
      <c r="C898" s="15">
        <f>Data!C899-Data!C898</f>
        <v>0.11380000000000035</v>
      </c>
      <c r="D898" s="15">
        <f>Data!D899-Data!D898</f>
        <v>0.55999999999999517</v>
      </c>
      <c r="E898" s="15">
        <f>Data!E899-Data!E898</f>
        <v>0.35000000000000853</v>
      </c>
      <c r="F898" s="15">
        <f>Data!F899-Data!F898</f>
        <v>0.17999999999999972</v>
      </c>
      <c r="G898" s="15">
        <f>Data!G899-Data!G898</f>
        <v>-3.9540099872362733E-3</v>
      </c>
      <c r="H898" s="15">
        <f>Data!H899-Data!H898</f>
        <v>-1.0740148582188969E-3</v>
      </c>
      <c r="I898" s="15">
        <f>Data!I899-Data!I898</f>
        <v>2.0999999999999908E-3</v>
      </c>
      <c r="J898" s="15">
        <f>Data!J899-Data!J898</f>
        <v>-2.9500000000000526E-2</v>
      </c>
    </row>
    <row r="899" spans="1:10" x14ac:dyDescent="0.25">
      <c r="A899" s="11">
        <v>42228</v>
      </c>
      <c r="B899" s="15">
        <f>Data!B900-Data!B899</f>
        <v>-4.3000000000001037E-2</v>
      </c>
      <c r="C899" s="15">
        <f>Data!C900-Data!C899</f>
        <v>6.1300000000000132E-2</v>
      </c>
      <c r="D899" s="15">
        <f>Data!D900-Data!D899</f>
        <v>0.46999999999999886</v>
      </c>
      <c r="E899" s="15">
        <f>Data!E900-Data!E899</f>
        <v>-1.0300000000000011</v>
      </c>
      <c r="F899" s="15">
        <f>Data!F900-Data!F899</f>
        <v>-3.7500000000001421E-2</v>
      </c>
      <c r="G899" s="15">
        <f>Data!G900-Data!G899</f>
        <v>-1.261642738425961E-2</v>
      </c>
      <c r="H899" s="15">
        <f>Data!H900-Data!H899</f>
        <v>-2.7511953451023752E-3</v>
      </c>
      <c r="I899" s="15">
        <f>Data!I900-Data!I899</f>
        <v>-1.7800000000000038E-2</v>
      </c>
      <c r="J899" s="15">
        <f>Data!J900-Data!J899</f>
        <v>-0.10190000000000055</v>
      </c>
    </row>
    <row r="900" spans="1:10" x14ac:dyDescent="0.25">
      <c r="A900" s="11">
        <v>42229</v>
      </c>
      <c r="B900" s="15">
        <f>Data!B901-Data!B900</f>
        <v>6.0499999999999332E-2</v>
      </c>
      <c r="C900" s="15">
        <f>Data!C901-Data!C900</f>
        <v>1.3700000000000045E-2</v>
      </c>
      <c r="D900" s="15">
        <f>Data!D901-Data!D900</f>
        <v>0.46999999999999886</v>
      </c>
      <c r="E900" s="15">
        <f>Data!E901-Data!E900</f>
        <v>0.44999999999998863</v>
      </c>
      <c r="F900" s="15">
        <f>Data!F901-Data!F900</f>
        <v>7.7500000000000568E-2</v>
      </c>
      <c r="G900" s="15">
        <f>Data!G901-Data!G900</f>
        <v>4.3272520590346142E-3</v>
      </c>
      <c r="H900" s="15">
        <f>Data!H901-Data!H900</f>
        <v>1.8040904922770329E-3</v>
      </c>
      <c r="I900" s="15">
        <f>Data!I901-Data!I900</f>
        <v>6.9000000000000172E-3</v>
      </c>
      <c r="J900" s="15">
        <f>Data!J901-Data!J900</f>
        <v>-8.3899999999999864E-2</v>
      </c>
    </row>
    <row r="901" spans="1:10" x14ac:dyDescent="0.25">
      <c r="A901" s="11">
        <v>42230</v>
      </c>
      <c r="B901" s="15">
        <f>Data!B902-Data!B901</f>
        <v>-2.2499999999999076E-2</v>
      </c>
      <c r="C901" s="15">
        <f>Data!C902-Data!C901</f>
        <v>-7.4000000000005173E-3</v>
      </c>
      <c r="D901" s="15">
        <f>Data!D902-Data!D901</f>
        <v>-0.25</v>
      </c>
      <c r="E901" s="15">
        <f>Data!E902-Data!E901</f>
        <v>-4.9999999999997158E-2</v>
      </c>
      <c r="F901" s="15">
        <f>Data!F902-Data!F901</f>
        <v>-7.9999999999991189E-3</v>
      </c>
      <c r="G901" s="15">
        <f>Data!G902-Data!G901</f>
        <v>2.7461468329174066E-3</v>
      </c>
      <c r="H901" s="15">
        <f>Data!H902-Data!H901</f>
        <v>-1.2311638345623432E-3</v>
      </c>
      <c r="I901" s="15">
        <f>Data!I902-Data!I901</f>
        <v>2.0000000000000018E-3</v>
      </c>
      <c r="J901" s="15">
        <f>Data!J902-Data!J901</f>
        <v>3.4100000000000463E-2</v>
      </c>
    </row>
    <row r="902" spans="1:10" x14ac:dyDescent="0.25">
      <c r="A902" s="11">
        <v>42233</v>
      </c>
      <c r="B902" s="15">
        <f>Data!B903-Data!B902</f>
        <v>7.8500000000000014E-2</v>
      </c>
      <c r="C902" s="15">
        <f>Data!C903-Data!C902</f>
        <v>2.9000000000003467E-3</v>
      </c>
      <c r="D902" s="15">
        <f>Data!D903-Data!D902</f>
        <v>0.37000000000000455</v>
      </c>
      <c r="E902" s="15">
        <f>Data!E903-Data!E902</f>
        <v>6.0000000000002274E-2</v>
      </c>
      <c r="F902" s="15">
        <f>Data!F903-Data!F902</f>
        <v>3.399999999999892E-2</v>
      </c>
      <c r="G902" s="15">
        <f>Data!G903-Data!G902</f>
        <v>2.6000072475202973E-3</v>
      </c>
      <c r="H902" s="15">
        <f>Data!H903-Data!H902</f>
        <v>1.107834337735536E-3</v>
      </c>
      <c r="I902" s="15">
        <f>Data!I903-Data!I902</f>
        <v>-1.0000000000000009E-3</v>
      </c>
      <c r="J902" s="15">
        <f>Data!J903-Data!J902</f>
        <v>2.3999999999997357E-3</v>
      </c>
    </row>
    <row r="903" spans="1:10" x14ac:dyDescent="0.25">
      <c r="A903" s="11">
        <v>42234</v>
      </c>
      <c r="B903" s="15">
        <f>Data!B904-Data!B903</f>
        <v>4.9500000000000099E-2</v>
      </c>
      <c r="C903" s="15">
        <f>Data!C904-Data!C903</f>
        <v>-8.9999999999967883E-4</v>
      </c>
      <c r="D903" s="15">
        <f>Data!D904-Data!D903</f>
        <v>4.9999999999997158E-2</v>
      </c>
      <c r="E903" s="15">
        <f>Data!E904-Data!E903</f>
        <v>6.0000000000002274E-2</v>
      </c>
      <c r="F903" s="15">
        <f>Data!F904-Data!F903</f>
        <v>2.2500000000000853E-2</v>
      </c>
      <c r="G903" s="15">
        <f>Data!G904-Data!G903</f>
        <v>4.0927186083079548E-3</v>
      </c>
      <c r="H903" s="15">
        <f>Data!H904-Data!H903</f>
        <v>-2.4566656060968084E-3</v>
      </c>
      <c r="I903" s="15">
        <f>Data!I904-Data!I903</f>
        <v>-5.9999999999993392E-4</v>
      </c>
      <c r="J903" s="15">
        <f>Data!J904-Data!J903</f>
        <v>2.5800000000000267E-2</v>
      </c>
    </row>
    <row r="904" spans="1:10" x14ac:dyDescent="0.25">
      <c r="A904" s="11">
        <v>42235</v>
      </c>
      <c r="B904" s="15">
        <f>Data!B905-Data!B904</f>
        <v>1.9999999999999574E-2</v>
      </c>
      <c r="C904" s="15">
        <f>Data!C905-Data!C904</f>
        <v>2.7999999999996916E-3</v>
      </c>
      <c r="D904" s="15">
        <f>Data!D905-Data!D904</f>
        <v>-0.26999999999999602</v>
      </c>
      <c r="E904" s="15">
        <f>Data!E905-Data!E904</f>
        <v>-0.29000000000000625</v>
      </c>
      <c r="F904" s="15">
        <f>Data!F905-Data!F904</f>
        <v>0.1039999999999992</v>
      </c>
      <c r="G904" s="15">
        <f>Data!G905-Data!G904</f>
        <v>-2.7053458322279234E-3</v>
      </c>
      <c r="H904" s="15">
        <f>Data!H905-Data!H904</f>
        <v>5.306785038997619E-4</v>
      </c>
      <c r="I904" s="15">
        <f>Data!I905-Data!I904</f>
        <v>-6.2000000000000943E-3</v>
      </c>
      <c r="J904" s="15">
        <f>Data!J905-Data!J904</f>
        <v>3.2700000000000173E-2</v>
      </c>
    </row>
    <row r="905" spans="1:10" x14ac:dyDescent="0.25">
      <c r="A905" s="11">
        <v>42236</v>
      </c>
      <c r="B905" s="15">
        <f>Data!B906-Data!B905</f>
        <v>-8.4500000000000242E-2</v>
      </c>
      <c r="C905" s="15">
        <f>Data!C906-Data!C905</f>
        <v>-8.099999999999774E-3</v>
      </c>
      <c r="D905" s="15">
        <f>Data!D906-Data!D905</f>
        <v>0.31999999999999318</v>
      </c>
      <c r="E905" s="15">
        <f>Data!E906-Data!E905</f>
        <v>-0.55999999999998806</v>
      </c>
      <c r="F905" s="15">
        <f>Data!F906-Data!F905</f>
        <v>0.13700000000000045</v>
      </c>
      <c r="G905" s="15">
        <f>Data!G906-Data!G905</f>
        <v>-1.1220246167357617E-2</v>
      </c>
      <c r="H905" s="15">
        <f>Data!H906-Data!H905</f>
        <v>-1.7519645226369285E-3</v>
      </c>
      <c r="I905" s="15">
        <f>Data!I906-Data!I905</f>
        <v>-8.0999999999999961E-3</v>
      </c>
      <c r="J905" s="15">
        <f>Data!J906-Data!J905</f>
        <v>-7.2300000000000253E-2</v>
      </c>
    </row>
    <row r="906" spans="1:10" x14ac:dyDescent="0.25">
      <c r="A906" s="11">
        <v>42237</v>
      </c>
      <c r="B906" s="15">
        <f>Data!B907-Data!B906</f>
        <v>6.3500000000001222E-2</v>
      </c>
      <c r="C906" s="15">
        <f>Data!C907-Data!C906</f>
        <v>1.1999999999998678E-3</v>
      </c>
      <c r="D906" s="15">
        <f>Data!D907-Data!D906</f>
        <v>0.53000000000000114</v>
      </c>
      <c r="E906" s="15">
        <f>Data!E907-Data!E906</f>
        <v>-1.4300000000000068</v>
      </c>
      <c r="F906" s="15">
        <f>Data!F907-Data!F906</f>
        <v>0.26200000000000045</v>
      </c>
      <c r="G906" s="15">
        <f>Data!G907-Data!G906</f>
        <v>-1.2265385195994405E-2</v>
      </c>
      <c r="H906" s="15">
        <f>Data!H907-Data!H906</f>
        <v>-4.0605802185811335E-4</v>
      </c>
      <c r="I906" s="15">
        <f>Data!I907-Data!I906</f>
        <v>-1.3299999999999979E-2</v>
      </c>
      <c r="J906" s="15">
        <f>Data!J907-Data!J906</f>
        <v>-0.13949999999999996</v>
      </c>
    </row>
    <row r="907" spans="1:10" x14ac:dyDescent="0.25">
      <c r="A907" s="11">
        <v>42240</v>
      </c>
      <c r="B907" s="15">
        <f>Data!B908-Data!B907</f>
        <v>0.24399999999999977</v>
      </c>
      <c r="C907" s="15">
        <f>Data!C908-Data!C907</f>
        <v>1.4199999999999768E-2</v>
      </c>
      <c r="D907" s="15">
        <f>Data!D908-Data!D907</f>
        <v>0.78000000000000114</v>
      </c>
      <c r="E907" s="15">
        <f>Data!E908-Data!E907</f>
        <v>-3.5499999999999972</v>
      </c>
      <c r="F907" s="15">
        <f>Data!F908-Data!F907</f>
        <v>0.15749999999999886</v>
      </c>
      <c r="G907" s="15">
        <f>Data!G908-Data!G907</f>
        <v>-1.7033899284637055E-2</v>
      </c>
      <c r="H907" s="15">
        <f>Data!H908-Data!H907</f>
        <v>-1.3363286640902805E-3</v>
      </c>
      <c r="I907" s="15">
        <f>Data!I908-Data!I907</f>
        <v>-1.4100000000000001E-2</v>
      </c>
      <c r="J907" s="15">
        <f>Data!J908-Data!J907</f>
        <v>-8.960000000000079E-2</v>
      </c>
    </row>
    <row r="908" spans="1:10" x14ac:dyDescent="0.25">
      <c r="A908" s="11">
        <v>42241</v>
      </c>
      <c r="B908" s="15">
        <f>Data!B909-Data!B908</f>
        <v>-0.12300000000000111</v>
      </c>
      <c r="C908" s="15">
        <f>Data!C909-Data!C908</f>
        <v>9.3000000000005301E-3</v>
      </c>
      <c r="D908" s="15">
        <f>Data!D909-Data!D908</f>
        <v>-0.73000000000000398</v>
      </c>
      <c r="E908" s="15">
        <f>Data!E909-Data!E908</f>
        <v>1.3499999999999943</v>
      </c>
      <c r="F908" s="15">
        <f>Data!F909-Data!F908</f>
        <v>-7.4500000000000455E-2</v>
      </c>
      <c r="G908" s="15">
        <f>Data!G909-Data!G908</f>
        <v>1.2866330931113557E-2</v>
      </c>
      <c r="H908" s="15">
        <f>Data!H909-Data!H908</f>
        <v>1.3363286640902805E-3</v>
      </c>
      <c r="I908" s="15">
        <f>Data!I909-Data!I908</f>
        <v>1.4100000000000001E-2</v>
      </c>
      <c r="J908" s="15">
        <f>Data!J909-Data!J908</f>
        <v>0.16360000000000063</v>
      </c>
    </row>
    <row r="909" spans="1:10" x14ac:dyDescent="0.25">
      <c r="A909" s="11">
        <v>42242</v>
      </c>
      <c r="B909" s="15">
        <f>Data!B910-Data!B909</f>
        <v>7.9000000000000625E-2</v>
      </c>
      <c r="C909" s="15">
        <f>Data!C910-Data!C909</f>
        <v>-3.9000000000006807E-3</v>
      </c>
      <c r="D909" s="15">
        <f>Data!D910-Data!D909</f>
        <v>4.0000000000006253E-2</v>
      </c>
      <c r="E909" s="15">
        <f>Data!E910-Data!E909</f>
        <v>-0.84000000000000341</v>
      </c>
      <c r="F909" s="15">
        <f>Data!F910-Data!F909</f>
        <v>8.0999999999999517E-2</v>
      </c>
      <c r="G909" s="15">
        <f>Data!G910-Data!G909</f>
        <v>1.538936241102018E-3</v>
      </c>
      <c r="H909" s="15">
        <f>Data!H910-Data!H909</f>
        <v>8.4289604377244531E-3</v>
      </c>
      <c r="I909" s="15">
        <f>Data!I910-Data!I909</f>
        <v>-1.5999999999999348E-3</v>
      </c>
      <c r="J909" s="15">
        <f>Data!J910-Data!J909</f>
        <v>2.1399999999999864E-2</v>
      </c>
    </row>
    <row r="910" spans="1:10" x14ac:dyDescent="0.25">
      <c r="A910" s="11">
        <v>42243</v>
      </c>
      <c r="B910" s="15">
        <f>Data!B911-Data!B910</f>
        <v>-1.2999999999999901E-2</v>
      </c>
      <c r="C910" s="15">
        <f>Data!C911-Data!C910</f>
        <v>-2.9999999999992255E-3</v>
      </c>
      <c r="D910" s="15">
        <f>Data!D911-Data!D910</f>
        <v>-0.12000000000000455</v>
      </c>
      <c r="E910" s="15">
        <f>Data!E911-Data!E910</f>
        <v>1.8200000000000074</v>
      </c>
      <c r="F910" s="15">
        <f>Data!F911-Data!F910</f>
        <v>-0.20749999999999957</v>
      </c>
      <c r="G910" s="15">
        <f>Data!G911-Data!G910</f>
        <v>1.1795749796054689E-2</v>
      </c>
      <c r="H910" s="15">
        <f>Data!H911-Data!H910</f>
        <v>3.4343733943649202E-3</v>
      </c>
      <c r="I910" s="15">
        <f>Data!I911-Data!I910</f>
        <v>1.5899999999999914E-2</v>
      </c>
      <c r="J910" s="15">
        <f>Data!J911-Data!J910</f>
        <v>1.3299999999999201E-2</v>
      </c>
    </row>
    <row r="911" spans="1:10" x14ac:dyDescent="0.25">
      <c r="A911" s="11">
        <v>42244</v>
      </c>
      <c r="B911" s="15">
        <f>Data!B912-Data!B911</f>
        <v>0.20650000000000013</v>
      </c>
      <c r="C911" s="15">
        <f>Data!C912-Data!C911</f>
        <v>-1.6300000000000203E-2</v>
      </c>
      <c r="D911" s="15">
        <f>Data!D912-Data!D911</f>
        <v>0.15000000000000568</v>
      </c>
      <c r="E911" s="15">
        <f>Data!E912-Data!E911</f>
        <v>0.42999999999999261</v>
      </c>
      <c r="F911" s="15">
        <f>Data!F912-Data!F911</f>
        <v>-0.10149999999999793</v>
      </c>
      <c r="G911" s="15">
        <f>Data!G912-Data!G911</f>
        <v>5.3360047125045051E-3</v>
      </c>
      <c r="H911" s="15">
        <f>Data!H912-Data!H911</f>
        <v>2.0697481296467757E-3</v>
      </c>
      <c r="I911" s="15">
        <f>Data!I912-Data!I911</f>
        <v>-8.9999999999990088E-4</v>
      </c>
      <c r="J911" s="15">
        <f>Data!J912-Data!J911</f>
        <v>-1.0299999999999088E-2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"/>
  <sheetViews>
    <sheetView workbookViewId="0"/>
  </sheetViews>
  <sheetFormatPr defaultRowHeight="15" x14ac:dyDescent="0.25"/>
  <sheetData>
    <row r="9" spans="2:2" x14ac:dyDescent="0.25">
      <c r="B9" s="4">
        <f>1</f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/>
  </sheetViews>
  <sheetFormatPr defaultColWidth="30.7109375" defaultRowHeight="15" x14ac:dyDescent="0.25"/>
  <cols>
    <col min="1" max="1" width="30.7109375" style="6"/>
    <col min="2" max="16384" width="30.7109375" style="5"/>
  </cols>
  <sheetData>
    <row r="1" spans="1:20" x14ac:dyDescent="0.25">
      <c r="A1" s="6" t="s">
        <v>19</v>
      </c>
      <c r="B1" s="5" t="s">
        <v>20</v>
      </c>
      <c r="C1" s="5" t="s">
        <v>10</v>
      </c>
      <c r="D1" s="5">
        <v>7</v>
      </c>
      <c r="E1" s="5" t="s">
        <v>11</v>
      </c>
      <c r="F1" s="5">
        <v>0</v>
      </c>
      <c r="G1" s="5" t="s">
        <v>12</v>
      </c>
      <c r="H1" s="5">
        <v>0</v>
      </c>
      <c r="I1" s="5" t="s">
        <v>13</v>
      </c>
      <c r="J1" s="5">
        <v>1</v>
      </c>
      <c r="K1" s="5" t="s">
        <v>14</v>
      </c>
      <c r="L1" s="5">
        <v>0</v>
      </c>
      <c r="M1" s="5" t="s">
        <v>15</v>
      </c>
      <c r="N1" s="5">
        <v>0</v>
      </c>
      <c r="O1" s="5" t="s">
        <v>16</v>
      </c>
      <c r="P1" s="5">
        <v>1</v>
      </c>
      <c r="Q1" s="5" t="s">
        <v>17</v>
      </c>
      <c r="R1" s="5">
        <v>0</v>
      </c>
      <c r="S1" s="5" t="s">
        <v>18</v>
      </c>
      <c r="T1" s="5">
        <v>0</v>
      </c>
    </row>
    <row r="2" spans="1:20" x14ac:dyDescent="0.25">
      <c r="A2" s="6" t="s">
        <v>21</v>
      </c>
      <c r="B2" s="5" t="s">
        <v>22</v>
      </c>
    </row>
    <row r="3" spans="1:20" x14ac:dyDescent="0.25">
      <c r="A3" s="6" t="s">
        <v>23</v>
      </c>
      <c r="B3" s="5" t="b">
        <f>IF(B10&gt;256,"TripUpST110AndEarlier",FALSE)</f>
        <v>0</v>
      </c>
    </row>
    <row r="4" spans="1:20" x14ac:dyDescent="0.25">
      <c r="A4" s="6" t="s">
        <v>24</v>
      </c>
      <c r="B4" s="5" t="s">
        <v>25</v>
      </c>
    </row>
    <row r="5" spans="1:20" x14ac:dyDescent="0.25">
      <c r="A5" s="6" t="s">
        <v>26</v>
      </c>
      <c r="B5" s="5" t="b">
        <v>1</v>
      </c>
    </row>
    <row r="6" spans="1:20" x14ac:dyDescent="0.25">
      <c r="A6" s="6" t="s">
        <v>27</v>
      </c>
      <c r="B6" s="5" t="b">
        <v>0</v>
      </c>
    </row>
    <row r="7" spans="1:20" x14ac:dyDescent="0.25">
      <c r="A7" s="6" t="s">
        <v>28</v>
      </c>
      <c r="B7" s="5">
        <f>Data!$A$1:$J$912</f>
        <v>8.1109000000000009</v>
      </c>
    </row>
    <row r="8" spans="1:20" x14ac:dyDescent="0.25">
      <c r="A8" s="6" t="s">
        <v>29</v>
      </c>
      <c r="B8" s="5">
        <v>2</v>
      </c>
    </row>
    <row r="9" spans="1:20" x14ac:dyDescent="0.25">
      <c r="A9" s="6" t="s">
        <v>30</v>
      </c>
      <c r="B9" s="16">
        <f>1</f>
        <v>1</v>
      </c>
    </row>
    <row r="10" spans="1:20" x14ac:dyDescent="0.25">
      <c r="A10" s="6" t="s">
        <v>31</v>
      </c>
      <c r="B10" s="5">
        <v>10</v>
      </c>
    </row>
    <row r="12" spans="1:20" x14ac:dyDescent="0.25">
      <c r="A12" s="6" t="s">
        <v>32</v>
      </c>
      <c r="B12" s="5" t="s">
        <v>33</v>
      </c>
      <c r="C12" s="5" t="s">
        <v>34</v>
      </c>
      <c r="D12" s="5" t="s">
        <v>35</v>
      </c>
      <c r="E12" s="5" t="b">
        <v>1</v>
      </c>
      <c r="F12" s="5">
        <v>0</v>
      </c>
      <c r="G12" s="5">
        <v>4</v>
      </c>
      <c r="H12" s="5">
        <v>0</v>
      </c>
    </row>
    <row r="13" spans="1:20" x14ac:dyDescent="0.25">
      <c r="A13" s="6" t="s">
        <v>36</v>
      </c>
      <c r="B13" s="5">
        <f>Data!$A$1:$A$912</f>
        <v>40927</v>
      </c>
    </row>
    <row r="14" spans="1:20" x14ac:dyDescent="0.25">
      <c r="A14" s="6" t="s">
        <v>37</v>
      </c>
    </row>
    <row r="15" spans="1:20" x14ac:dyDescent="0.25">
      <c r="A15" s="6" t="s">
        <v>38</v>
      </c>
      <c r="B15" s="5" t="s">
        <v>39</v>
      </c>
      <c r="C15" s="5" t="s">
        <v>40</v>
      </c>
      <c r="D15" s="5" t="s">
        <v>41</v>
      </c>
      <c r="E15" s="5" t="b">
        <v>1</v>
      </c>
      <c r="F15" s="5">
        <v>0</v>
      </c>
      <c r="G15" s="5">
        <v>4</v>
      </c>
      <c r="H15" s="5">
        <v>0</v>
      </c>
    </row>
    <row r="16" spans="1:20" x14ac:dyDescent="0.25">
      <c r="A16" s="6" t="s">
        <v>42</v>
      </c>
      <c r="B16" s="5">
        <f>Data!$B$1:$B$912</f>
        <v>7.9500999999999999</v>
      </c>
    </row>
    <row r="17" spans="1:8" x14ac:dyDescent="0.25">
      <c r="A17" s="6" t="s">
        <v>43</v>
      </c>
    </row>
    <row r="18" spans="1:8" x14ac:dyDescent="0.25">
      <c r="A18" s="6" t="s">
        <v>44</v>
      </c>
      <c r="B18" s="5" t="s">
        <v>45</v>
      </c>
      <c r="C18" s="5" t="s">
        <v>46</v>
      </c>
      <c r="D18" s="5" t="s">
        <v>47</v>
      </c>
      <c r="E18" s="5" t="b">
        <v>1</v>
      </c>
      <c r="F18" s="5">
        <v>0</v>
      </c>
      <c r="G18" s="5">
        <v>4</v>
      </c>
      <c r="H18" s="5">
        <v>0</v>
      </c>
    </row>
    <row r="19" spans="1:8" x14ac:dyDescent="0.25">
      <c r="A19" s="6" t="s">
        <v>48</v>
      </c>
      <c r="B19" s="5">
        <f>Data!$C$1:$C$912</f>
        <v>6.3330000000000002</v>
      </c>
    </row>
    <row r="20" spans="1:8" x14ac:dyDescent="0.25">
      <c r="A20" s="6" t="s">
        <v>49</v>
      </c>
    </row>
    <row r="21" spans="1:8" x14ac:dyDescent="0.25">
      <c r="A21" s="6" t="s">
        <v>50</v>
      </c>
      <c r="B21" s="5" t="s">
        <v>51</v>
      </c>
      <c r="C21" s="5" t="s">
        <v>52</v>
      </c>
      <c r="D21" s="5" t="s">
        <v>53</v>
      </c>
      <c r="E21" s="5" t="b">
        <v>1</v>
      </c>
      <c r="F21" s="5">
        <v>0</v>
      </c>
      <c r="G21" s="5">
        <v>4</v>
      </c>
      <c r="H21" s="5">
        <v>0</v>
      </c>
    </row>
    <row r="22" spans="1:8" x14ac:dyDescent="0.25">
      <c r="A22" s="6" t="s">
        <v>54</v>
      </c>
      <c r="B22" s="7">
        <f>Data!$D$1:$D$912</f>
        <v>49.273800000000001</v>
      </c>
    </row>
    <row r="23" spans="1:8" x14ac:dyDescent="0.25">
      <c r="A23" s="6" t="s">
        <v>55</v>
      </c>
    </row>
    <row r="24" spans="1:8" x14ac:dyDescent="0.25">
      <c r="A24" s="6" t="s">
        <v>56</v>
      </c>
      <c r="B24" s="5" t="s">
        <v>57</v>
      </c>
      <c r="C24" s="5" t="s">
        <v>58</v>
      </c>
      <c r="D24" s="5" t="s">
        <v>59</v>
      </c>
      <c r="E24" s="5" t="b">
        <v>1</v>
      </c>
      <c r="F24" s="5">
        <v>0</v>
      </c>
      <c r="G24" s="5">
        <v>4</v>
      </c>
      <c r="H24" s="5">
        <v>0</v>
      </c>
    </row>
    <row r="25" spans="1:8" x14ac:dyDescent="0.25">
      <c r="A25" s="6" t="s">
        <v>60</v>
      </c>
      <c r="B25" s="5">
        <f>Data!$E$1:$E$912</f>
        <v>76.540000000000006</v>
      </c>
    </row>
    <row r="26" spans="1:8" x14ac:dyDescent="0.25">
      <c r="A26" s="6" t="s">
        <v>61</v>
      </c>
    </row>
    <row r="27" spans="1:8" x14ac:dyDescent="0.25">
      <c r="A27" s="6" t="s">
        <v>62</v>
      </c>
      <c r="B27" s="5" t="s">
        <v>63</v>
      </c>
      <c r="C27" s="5" t="s">
        <v>64</v>
      </c>
      <c r="D27" s="5" t="s">
        <v>65</v>
      </c>
      <c r="E27" s="5" t="b">
        <v>1</v>
      </c>
      <c r="F27" s="5">
        <v>0</v>
      </c>
      <c r="G27" s="5">
        <v>4</v>
      </c>
      <c r="H27" s="5">
        <v>0</v>
      </c>
    </row>
    <row r="28" spans="1:8" x14ac:dyDescent="0.25">
      <c r="A28" s="6" t="s">
        <v>66</v>
      </c>
      <c r="B28" s="5">
        <f>Data!$F$1:$F$912</f>
        <v>12.723000000000001</v>
      </c>
    </row>
    <row r="29" spans="1:8" x14ac:dyDescent="0.25">
      <c r="A29" s="6" t="s">
        <v>67</v>
      </c>
    </row>
    <row r="30" spans="1:8" x14ac:dyDescent="0.25">
      <c r="A30" s="6" t="s">
        <v>68</v>
      </c>
      <c r="B30" s="5" t="s">
        <v>69</v>
      </c>
      <c r="C30" s="5" t="s">
        <v>70</v>
      </c>
      <c r="D30" s="5" t="s">
        <v>71</v>
      </c>
      <c r="E30" s="5" t="b">
        <v>1</v>
      </c>
      <c r="F30" s="5">
        <v>0</v>
      </c>
      <c r="G30" s="5">
        <v>4</v>
      </c>
      <c r="H30" s="5">
        <v>0</v>
      </c>
    </row>
    <row r="31" spans="1:8" x14ac:dyDescent="0.25">
      <c r="A31" s="6" t="s">
        <v>72</v>
      </c>
      <c r="B31" s="5">
        <f>Data!$G$1:$G$912</f>
        <v>0.76051410753669479</v>
      </c>
    </row>
    <row r="32" spans="1:8" x14ac:dyDescent="0.25">
      <c r="A32" s="6" t="s">
        <v>73</v>
      </c>
    </row>
    <row r="33" spans="1:8" x14ac:dyDescent="0.25">
      <c r="A33" s="6" t="s">
        <v>74</v>
      </c>
      <c r="B33" s="5" t="s">
        <v>75</v>
      </c>
      <c r="C33" s="5" t="s">
        <v>76</v>
      </c>
      <c r="D33" s="5" t="s">
        <v>77</v>
      </c>
      <c r="E33" s="5" t="b">
        <v>1</v>
      </c>
      <c r="F33" s="5">
        <v>0</v>
      </c>
      <c r="G33" s="5">
        <v>4</v>
      </c>
      <c r="H33" s="5">
        <v>0</v>
      </c>
    </row>
    <row r="34" spans="1:8" x14ac:dyDescent="0.25">
      <c r="A34" s="6" t="s">
        <v>78</v>
      </c>
      <c r="B34" s="5">
        <f>Data!$H$1:$H$912</f>
        <v>0.63239107063808264</v>
      </c>
    </row>
    <row r="35" spans="1:8" x14ac:dyDescent="0.25">
      <c r="A35" s="6" t="s">
        <v>79</v>
      </c>
    </row>
    <row r="36" spans="1:8" x14ac:dyDescent="0.25">
      <c r="A36" s="6" t="s">
        <v>80</v>
      </c>
      <c r="B36" s="5" t="s">
        <v>81</v>
      </c>
      <c r="C36" s="5" t="s">
        <v>82</v>
      </c>
      <c r="D36" s="5" t="s">
        <v>83</v>
      </c>
      <c r="E36" s="5" t="b">
        <v>1</v>
      </c>
      <c r="F36" s="5">
        <v>0</v>
      </c>
      <c r="G36" s="5">
        <v>4</v>
      </c>
      <c r="H36" s="5">
        <v>0</v>
      </c>
    </row>
    <row r="37" spans="1:8" x14ac:dyDescent="0.25">
      <c r="A37" s="6" t="s">
        <v>84</v>
      </c>
      <c r="B37" s="5">
        <f>Data!$I$1:$I$912</f>
        <v>0.90590000000000004</v>
      </c>
    </row>
    <row r="38" spans="1:8" x14ac:dyDescent="0.25">
      <c r="A38" s="6" t="s">
        <v>85</v>
      </c>
    </row>
    <row r="39" spans="1:8" x14ac:dyDescent="0.25">
      <c r="A39" s="6" t="s">
        <v>86</v>
      </c>
      <c r="B39" s="5" t="s">
        <v>87</v>
      </c>
      <c r="C39" s="5" t="s">
        <v>88</v>
      </c>
      <c r="D39" s="5" t="s">
        <v>89</v>
      </c>
      <c r="E39" s="5" t="b">
        <v>1</v>
      </c>
      <c r="F39" s="5">
        <v>0</v>
      </c>
      <c r="G39" s="5">
        <v>4</v>
      </c>
      <c r="H39" s="5">
        <v>0</v>
      </c>
    </row>
    <row r="40" spans="1:8" x14ac:dyDescent="0.25">
      <c r="A40" s="6" t="s">
        <v>90</v>
      </c>
      <c r="B40" s="5">
        <f>Data!$J$1:$J$912</f>
        <v>6.5590999999999999</v>
      </c>
    </row>
    <row r="41" spans="1:8" x14ac:dyDescent="0.25">
      <c r="A41" s="6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/>
  </sheetViews>
  <sheetFormatPr defaultColWidth="30.7109375" defaultRowHeight="15" x14ac:dyDescent="0.25"/>
  <cols>
    <col min="1" max="1" width="30.7109375" style="6"/>
    <col min="2" max="16384" width="30.7109375" style="5"/>
  </cols>
  <sheetData>
    <row r="1" spans="1:20" x14ac:dyDescent="0.25">
      <c r="A1" s="6" t="s">
        <v>19</v>
      </c>
      <c r="B1" s="5" t="s">
        <v>92</v>
      </c>
      <c r="C1" s="5" t="s">
        <v>10</v>
      </c>
      <c r="D1" s="5">
        <v>7</v>
      </c>
      <c r="E1" s="5" t="s">
        <v>11</v>
      </c>
      <c r="F1" s="5">
        <v>0</v>
      </c>
      <c r="G1" s="5" t="s">
        <v>12</v>
      </c>
      <c r="H1" s="5">
        <v>0</v>
      </c>
      <c r="I1" s="5" t="s">
        <v>13</v>
      </c>
      <c r="J1" s="5">
        <v>1</v>
      </c>
      <c r="K1" s="5" t="s">
        <v>14</v>
      </c>
      <c r="L1" s="5">
        <v>0</v>
      </c>
      <c r="M1" s="5" t="s">
        <v>15</v>
      </c>
      <c r="N1" s="5">
        <v>0</v>
      </c>
      <c r="O1" s="5" t="s">
        <v>16</v>
      </c>
      <c r="P1" s="5">
        <v>1</v>
      </c>
      <c r="Q1" s="5" t="s">
        <v>17</v>
      </c>
      <c r="R1" s="5">
        <v>0</v>
      </c>
      <c r="S1" s="5" t="s">
        <v>18</v>
      </c>
      <c r="T1" s="5">
        <v>0</v>
      </c>
    </row>
    <row r="2" spans="1:20" x14ac:dyDescent="0.25">
      <c r="A2" s="6" t="s">
        <v>21</v>
      </c>
      <c r="B2" s="5" t="s">
        <v>93</v>
      </c>
    </row>
    <row r="3" spans="1:20" x14ac:dyDescent="0.25">
      <c r="A3" s="6" t="s">
        <v>23</v>
      </c>
      <c r="B3" s="5" t="b">
        <f>IF(B10&gt;256,"TripUpST110AndEarlier",FALSE)</f>
        <v>0</v>
      </c>
    </row>
    <row r="4" spans="1:20" x14ac:dyDescent="0.25">
      <c r="A4" s="6" t="s">
        <v>24</v>
      </c>
      <c r="B4" s="5" t="s">
        <v>25</v>
      </c>
    </row>
    <row r="5" spans="1:20" x14ac:dyDescent="0.25">
      <c r="A5" s="6" t="s">
        <v>26</v>
      </c>
      <c r="B5" s="5" t="b">
        <v>1</v>
      </c>
    </row>
    <row r="6" spans="1:20" x14ac:dyDescent="0.25">
      <c r="A6" s="6" t="s">
        <v>27</v>
      </c>
      <c r="B6" s="5" t="b">
        <v>0</v>
      </c>
    </row>
    <row r="7" spans="1:20" x14ac:dyDescent="0.25">
      <c r="A7" s="6" t="s">
        <v>28</v>
      </c>
      <c r="B7" s="5">
        <f>Differences!$A$1:$J$911</f>
        <v>-5.7000000000009265E-3</v>
      </c>
    </row>
    <row r="8" spans="1:20" x14ac:dyDescent="0.25">
      <c r="A8" s="6" t="s">
        <v>29</v>
      </c>
      <c r="B8" s="5">
        <v>2</v>
      </c>
    </row>
    <row r="9" spans="1:20" x14ac:dyDescent="0.25">
      <c r="A9" s="6" t="s">
        <v>30</v>
      </c>
      <c r="B9" s="16">
        <f>1</f>
        <v>1</v>
      </c>
    </row>
    <row r="10" spans="1:20" x14ac:dyDescent="0.25">
      <c r="A10" s="6" t="s">
        <v>31</v>
      </c>
      <c r="B10" s="5">
        <v>10</v>
      </c>
    </row>
    <row r="12" spans="1:20" x14ac:dyDescent="0.25">
      <c r="A12" s="6" t="s">
        <v>32</v>
      </c>
      <c r="B12" s="5" t="s">
        <v>94</v>
      </c>
      <c r="C12" s="5" t="s">
        <v>34</v>
      </c>
      <c r="D12" s="5" t="s">
        <v>95</v>
      </c>
      <c r="E12" s="5" t="b">
        <v>1</v>
      </c>
      <c r="F12" s="5">
        <v>0</v>
      </c>
      <c r="G12" s="5">
        <v>4</v>
      </c>
      <c r="H12" s="5">
        <v>0</v>
      </c>
    </row>
    <row r="13" spans="1:20" x14ac:dyDescent="0.25">
      <c r="A13" s="6" t="s">
        <v>36</v>
      </c>
      <c r="B13" s="5">
        <f>Differences!$A$1:$A$911</f>
        <v>40928</v>
      </c>
    </row>
    <row r="14" spans="1:20" x14ac:dyDescent="0.25">
      <c r="A14" s="6" t="s">
        <v>37</v>
      </c>
    </row>
    <row r="15" spans="1:20" x14ac:dyDescent="0.25">
      <c r="A15" s="6" t="s">
        <v>38</v>
      </c>
      <c r="B15" s="5" t="s">
        <v>96</v>
      </c>
      <c r="C15" s="5" t="s">
        <v>40</v>
      </c>
      <c r="D15" s="5" t="s">
        <v>97</v>
      </c>
      <c r="E15" s="5" t="b">
        <v>1</v>
      </c>
      <c r="F15" s="5">
        <v>0</v>
      </c>
      <c r="G15" s="5">
        <v>4</v>
      </c>
      <c r="H15" s="5">
        <v>0</v>
      </c>
    </row>
    <row r="16" spans="1:20" x14ac:dyDescent="0.25">
      <c r="A16" s="6" t="s">
        <v>42</v>
      </c>
      <c r="B16" s="5">
        <f>Differences!$B$1:$B$911</f>
        <v>8.1900000000000084E-2</v>
      </c>
    </row>
    <row r="17" spans="1:8" x14ac:dyDescent="0.25">
      <c r="A17" s="6" t="s">
        <v>43</v>
      </c>
    </row>
    <row r="18" spans="1:8" x14ac:dyDescent="0.25">
      <c r="A18" s="6" t="s">
        <v>44</v>
      </c>
      <c r="B18" s="5" t="s">
        <v>98</v>
      </c>
      <c r="C18" s="5" t="s">
        <v>46</v>
      </c>
      <c r="D18" s="5" t="s">
        <v>99</v>
      </c>
      <c r="E18" s="5" t="b">
        <v>1</v>
      </c>
      <c r="F18" s="5">
        <v>0</v>
      </c>
      <c r="G18" s="5">
        <v>4</v>
      </c>
      <c r="H18" s="5">
        <v>0</v>
      </c>
    </row>
    <row r="19" spans="1:8" x14ac:dyDescent="0.25">
      <c r="A19" s="6" t="s">
        <v>48</v>
      </c>
      <c r="B19" s="5">
        <f>Differences!$C$1:$C$911</f>
        <v>-1.9999999999997797E-3</v>
      </c>
    </row>
    <row r="20" spans="1:8" x14ac:dyDescent="0.25">
      <c r="A20" s="6" t="s">
        <v>49</v>
      </c>
    </row>
    <row r="21" spans="1:8" x14ac:dyDescent="0.25">
      <c r="A21" s="6" t="s">
        <v>50</v>
      </c>
      <c r="B21" s="5" t="s">
        <v>100</v>
      </c>
      <c r="C21" s="5" t="s">
        <v>52</v>
      </c>
      <c r="D21" s="5" t="s">
        <v>101</v>
      </c>
      <c r="E21" s="5" t="b">
        <v>1</v>
      </c>
      <c r="F21" s="5">
        <v>0</v>
      </c>
      <c r="G21" s="5">
        <v>4</v>
      </c>
      <c r="H21" s="5">
        <v>0</v>
      </c>
    </row>
    <row r="22" spans="1:8" x14ac:dyDescent="0.25">
      <c r="A22" s="6" t="s">
        <v>54</v>
      </c>
      <c r="B22" s="7">
        <f>Differences!$D$1:$D$911</f>
        <v>-0.24380000000000024</v>
      </c>
    </row>
    <row r="23" spans="1:8" x14ac:dyDescent="0.25">
      <c r="A23" s="6" t="s">
        <v>55</v>
      </c>
    </row>
    <row r="24" spans="1:8" x14ac:dyDescent="0.25">
      <c r="A24" s="6" t="s">
        <v>56</v>
      </c>
      <c r="B24" s="5" t="s">
        <v>102</v>
      </c>
      <c r="C24" s="5" t="s">
        <v>58</v>
      </c>
      <c r="D24" s="5" t="s">
        <v>103</v>
      </c>
      <c r="E24" s="5" t="b">
        <v>1</v>
      </c>
      <c r="F24" s="5">
        <v>0</v>
      </c>
      <c r="G24" s="5">
        <v>4</v>
      </c>
      <c r="H24" s="5">
        <v>0</v>
      </c>
    </row>
    <row r="25" spans="1:8" x14ac:dyDescent="0.25">
      <c r="A25" s="6" t="s">
        <v>60</v>
      </c>
      <c r="B25" s="5">
        <f>Differences!$E$1:$E$911</f>
        <v>0.3399999999999892</v>
      </c>
    </row>
    <row r="26" spans="1:8" x14ac:dyDescent="0.25">
      <c r="A26" s="6" t="s">
        <v>61</v>
      </c>
    </row>
    <row r="27" spans="1:8" x14ac:dyDescent="0.25">
      <c r="A27" s="6" t="s">
        <v>62</v>
      </c>
      <c r="B27" s="5" t="s">
        <v>104</v>
      </c>
      <c r="C27" s="5" t="s">
        <v>64</v>
      </c>
      <c r="D27" s="5" t="s">
        <v>105</v>
      </c>
      <c r="E27" s="5" t="b">
        <v>1</v>
      </c>
      <c r="F27" s="5">
        <v>0</v>
      </c>
      <c r="G27" s="5">
        <v>4</v>
      </c>
      <c r="H27" s="5">
        <v>0</v>
      </c>
    </row>
    <row r="28" spans="1:8" x14ac:dyDescent="0.25">
      <c r="A28" s="6" t="s">
        <v>66</v>
      </c>
      <c r="B28" s="5">
        <f>Differences!$F$1:$F$911</f>
        <v>7.6599999999999113E-2</v>
      </c>
    </row>
    <row r="29" spans="1:8" x14ac:dyDescent="0.25">
      <c r="A29" s="6" t="s">
        <v>67</v>
      </c>
    </row>
    <row r="30" spans="1:8" x14ac:dyDescent="0.25">
      <c r="A30" s="6" t="s">
        <v>68</v>
      </c>
      <c r="B30" s="5" t="s">
        <v>106</v>
      </c>
      <c r="C30" s="5" t="s">
        <v>70</v>
      </c>
      <c r="D30" s="5" t="s">
        <v>107</v>
      </c>
      <c r="E30" s="5" t="b">
        <v>1</v>
      </c>
      <c r="F30" s="5">
        <v>0</v>
      </c>
      <c r="G30" s="5">
        <v>4</v>
      </c>
      <c r="H30" s="5">
        <v>0</v>
      </c>
    </row>
    <row r="31" spans="1:8" x14ac:dyDescent="0.25">
      <c r="A31" s="6" t="s">
        <v>72</v>
      </c>
      <c r="B31" s="5">
        <f>Differences!$G$1:$G$911</f>
        <v>3.6029551973160157E-3</v>
      </c>
    </row>
    <row r="32" spans="1:8" x14ac:dyDescent="0.25">
      <c r="A32" s="6" t="s">
        <v>73</v>
      </c>
    </row>
    <row r="33" spans="1:8" x14ac:dyDescent="0.25">
      <c r="A33" s="6" t="s">
        <v>74</v>
      </c>
      <c r="B33" s="5" t="s">
        <v>108</v>
      </c>
      <c r="C33" s="5" t="s">
        <v>76</v>
      </c>
      <c r="D33" s="5" t="s">
        <v>109</v>
      </c>
      <c r="E33" s="5" t="b">
        <v>1</v>
      </c>
      <c r="F33" s="5">
        <v>0</v>
      </c>
      <c r="G33" s="5">
        <v>4</v>
      </c>
      <c r="H33" s="5">
        <v>0</v>
      </c>
    </row>
    <row r="34" spans="1:8" x14ac:dyDescent="0.25">
      <c r="A34" s="6" t="s">
        <v>78</v>
      </c>
      <c r="B34" s="5">
        <f>Differences!$H$1:$H$911</f>
        <v>6.8059307424961357E-4</v>
      </c>
    </row>
    <row r="35" spans="1:8" x14ac:dyDescent="0.25">
      <c r="A35" s="6" t="s">
        <v>79</v>
      </c>
    </row>
    <row r="36" spans="1:8" x14ac:dyDescent="0.25">
      <c r="A36" s="6" t="s">
        <v>80</v>
      </c>
      <c r="B36" s="5" t="s">
        <v>110</v>
      </c>
      <c r="C36" s="5" t="s">
        <v>82</v>
      </c>
      <c r="D36" s="5" t="s">
        <v>111</v>
      </c>
      <c r="E36" s="5" t="b">
        <v>1</v>
      </c>
      <c r="F36" s="5">
        <v>0</v>
      </c>
      <c r="G36" s="5">
        <v>4</v>
      </c>
      <c r="H36" s="5">
        <v>0</v>
      </c>
    </row>
    <row r="37" spans="1:8" x14ac:dyDescent="0.25">
      <c r="A37" s="6" t="s">
        <v>84</v>
      </c>
      <c r="B37" s="5">
        <f>Differences!$I$1:$I$911</f>
        <v>-1.100000000000001E-2</v>
      </c>
    </row>
    <row r="38" spans="1:8" x14ac:dyDescent="0.25">
      <c r="A38" s="6" t="s">
        <v>85</v>
      </c>
    </row>
    <row r="39" spans="1:8" x14ac:dyDescent="0.25">
      <c r="A39" s="6" t="s">
        <v>86</v>
      </c>
      <c r="B39" s="5" t="s">
        <v>112</v>
      </c>
      <c r="C39" s="5" t="s">
        <v>88</v>
      </c>
      <c r="D39" s="5" t="s">
        <v>113</v>
      </c>
      <c r="E39" s="5" t="b">
        <v>1</v>
      </c>
      <c r="F39" s="5">
        <v>0</v>
      </c>
      <c r="G39" s="5">
        <v>4</v>
      </c>
      <c r="H39" s="5">
        <v>0</v>
      </c>
    </row>
    <row r="40" spans="1:8" x14ac:dyDescent="0.25">
      <c r="A40" s="6" t="s">
        <v>90</v>
      </c>
      <c r="B40" s="5">
        <f>Differences!$J$1:$J$911</f>
        <v>2.5199999999999889E-2</v>
      </c>
    </row>
    <row r="41" spans="1:8" x14ac:dyDescent="0.25">
      <c r="A41" s="6" t="s">
        <v>91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showGridLines="0" workbookViewId="0"/>
  </sheetViews>
  <sheetFormatPr defaultColWidth="12.7109375" defaultRowHeight="15" x14ac:dyDescent="0.25"/>
  <cols>
    <col min="1" max="1" width="20.5703125" bestFit="1" customWidth="1"/>
    <col min="2" max="2" width="19.7109375" bestFit="1" customWidth="1"/>
    <col min="3" max="10" width="12.7109375" customWidth="1"/>
  </cols>
  <sheetData>
    <row r="1" spans="1:12" s="17" customFormat="1" ht="18.75" x14ac:dyDescent="0.3">
      <c r="A1" s="23" t="s">
        <v>114</v>
      </c>
      <c r="B1" s="21"/>
    </row>
    <row r="2" spans="1:12" s="17" customFormat="1" ht="11.25" x14ac:dyDescent="0.2">
      <c r="A2" s="19" t="s">
        <v>115</v>
      </c>
      <c r="B2" s="21" t="s">
        <v>116</v>
      </c>
    </row>
    <row r="3" spans="1:12" s="17" customFormat="1" ht="11.25" x14ac:dyDescent="0.2">
      <c r="A3" s="19" t="s">
        <v>117</v>
      </c>
      <c r="B3" s="21" t="s">
        <v>118</v>
      </c>
    </row>
    <row r="4" spans="1:12" s="17" customFormat="1" ht="11.25" x14ac:dyDescent="0.2">
      <c r="A4" s="19" t="s">
        <v>119</v>
      </c>
      <c r="B4" s="21" t="s">
        <v>120</v>
      </c>
    </row>
    <row r="5" spans="1:12" s="18" customFormat="1" ht="11.25" x14ac:dyDescent="0.2">
      <c r="A5" s="20" t="s">
        <v>121</v>
      </c>
      <c r="B5" s="22" t="s">
        <v>122</v>
      </c>
    </row>
    <row r="7" spans="1:12" ht="15" customHeight="1" x14ac:dyDescent="0.25">
      <c r="A7" s="27" t="s">
        <v>124</v>
      </c>
      <c r="B7" s="24" t="s">
        <v>2</v>
      </c>
      <c r="C7" s="24" t="s">
        <v>0</v>
      </c>
      <c r="D7" s="24" t="s">
        <v>3</v>
      </c>
      <c r="E7" s="24" t="s">
        <v>1</v>
      </c>
      <c r="F7" s="24" t="s">
        <v>4</v>
      </c>
      <c r="G7" s="24" t="s">
        <v>5</v>
      </c>
      <c r="H7" s="24" t="s">
        <v>6</v>
      </c>
      <c r="I7" s="24" t="s">
        <v>7</v>
      </c>
      <c r="J7" s="24" t="s">
        <v>8</v>
      </c>
      <c r="L7" t="s">
        <v>125</v>
      </c>
    </row>
    <row r="8" spans="1:12" ht="15" customHeight="1" thickBot="1" x14ac:dyDescent="0.3">
      <c r="A8" s="28" t="s">
        <v>123</v>
      </c>
      <c r="B8" s="25" t="s">
        <v>20</v>
      </c>
      <c r="C8" s="25" t="s">
        <v>20</v>
      </c>
      <c r="D8" s="25" t="s">
        <v>20</v>
      </c>
      <c r="E8" s="25" t="s">
        <v>20</v>
      </c>
      <c r="F8" s="25" t="s">
        <v>20</v>
      </c>
      <c r="G8" s="25" t="s">
        <v>20</v>
      </c>
      <c r="H8" s="25" t="s">
        <v>20</v>
      </c>
      <c r="I8" s="25" t="s">
        <v>20</v>
      </c>
      <c r="J8" s="25" t="s">
        <v>20</v>
      </c>
      <c r="L8">
        <v>0.6</v>
      </c>
    </row>
    <row r="9" spans="1:12" ht="15" customHeight="1" thickTop="1" x14ac:dyDescent="0.25">
      <c r="A9" s="26" t="s">
        <v>2</v>
      </c>
      <c r="B9" s="29">
        <v>1</v>
      </c>
      <c r="C9" s="29"/>
      <c r="D9" s="29"/>
      <c r="E9" s="29"/>
      <c r="F9" s="29"/>
      <c r="G9" s="29"/>
      <c r="H9" s="29"/>
      <c r="I9" s="29"/>
      <c r="J9" s="29"/>
      <c r="L9">
        <v>-0.5</v>
      </c>
    </row>
    <row r="10" spans="1:12" ht="15" customHeight="1" x14ac:dyDescent="0.25">
      <c r="A10" s="26" t="s">
        <v>0</v>
      </c>
      <c r="B10" s="29">
        <f>_xll.StatCorrelationCoeff( ST_ChineseYuan,ST_SouthAfricanRand)</f>
        <v>-0.4383852791055165</v>
      </c>
      <c r="C10" s="29">
        <v>1</v>
      </c>
      <c r="D10" s="29"/>
      <c r="E10" s="29"/>
      <c r="F10" s="29"/>
      <c r="G10" s="29"/>
      <c r="H10" s="29"/>
      <c r="I10" s="29"/>
      <c r="J10" s="29"/>
    </row>
    <row r="11" spans="1:12" ht="15" customHeight="1" x14ac:dyDescent="0.25">
      <c r="A11" s="26" t="s">
        <v>3</v>
      </c>
      <c r="B11" s="29">
        <f>_xll.StatCorrelationCoeff( ST_IndianRupee,ST_SouthAfricanRand)</f>
        <v>0.90825659883346366</v>
      </c>
      <c r="C11" s="29">
        <f>_xll.StatCorrelationCoeff( ST_IndianRupee,ST_ChineseYuan)</f>
        <v>-0.53454518685233698</v>
      </c>
      <c r="D11" s="29">
        <v>1</v>
      </c>
      <c r="E11" s="29"/>
      <c r="F11" s="29"/>
      <c r="G11" s="29"/>
      <c r="H11" s="29"/>
      <c r="I11" s="29"/>
      <c r="J11" s="29"/>
    </row>
    <row r="12" spans="1:12" ht="15" customHeight="1" x14ac:dyDescent="0.25">
      <c r="A12" s="26" t="s">
        <v>1</v>
      </c>
      <c r="B12" s="29">
        <f>_xll.StatCorrelationCoeff( ST_JapaneseYen,ST_SouthAfricanRand)</f>
        <v>0.95988972510845039</v>
      </c>
      <c r="C12" s="29">
        <f>_xll.StatCorrelationCoeff( ST_JapaneseYen,ST_ChineseYuan)</f>
        <v>-0.4529662460797837</v>
      </c>
      <c r="D12" s="29">
        <f>_xll.StatCorrelationCoeff( ST_JapaneseYen,ST_IndianRupee)</f>
        <v>0.84038770616797576</v>
      </c>
      <c r="E12" s="29">
        <v>1</v>
      </c>
      <c r="F12" s="29"/>
      <c r="G12" s="29"/>
      <c r="H12" s="29"/>
      <c r="I12" s="29"/>
      <c r="J12" s="29"/>
    </row>
    <row r="13" spans="1:12" ht="15" customHeight="1" x14ac:dyDescent="0.25">
      <c r="A13" s="26" t="s">
        <v>4</v>
      </c>
      <c r="B13" s="29">
        <f>_xll.StatCorrelationCoeff( ST_MexicanPeso,ST_SouthAfricanRand)</f>
        <v>0.71227950506605142</v>
      </c>
      <c r="C13" s="29">
        <f>_xll.StatCorrelationCoeff( ST_MexicanPeso,ST_ChineseYuan)</f>
        <v>0.17471956766546443</v>
      </c>
      <c r="D13" s="29">
        <f>_xll.StatCorrelationCoeff( ST_MexicanPeso,ST_IndianRupee)</f>
        <v>0.58439713088749701</v>
      </c>
      <c r="E13" s="29">
        <f>_xll.StatCorrelationCoeff( ST_MexicanPeso,ST_JapaneseYen)</f>
        <v>0.6763836834669944</v>
      </c>
      <c r="F13" s="29">
        <v>1</v>
      </c>
      <c r="G13" s="29"/>
      <c r="H13" s="29"/>
      <c r="I13" s="29"/>
      <c r="J13" s="29"/>
    </row>
    <row r="14" spans="1:12" ht="15" customHeight="1" x14ac:dyDescent="0.25">
      <c r="A14" s="26" t="s">
        <v>5</v>
      </c>
      <c r="B14" s="29">
        <f>_xll.StatCorrelationCoeff( ST_Euro,ST_SouthAfricanRand)</f>
        <v>0.53684291230762926</v>
      </c>
      <c r="C14" s="29">
        <f>_xll.StatCorrelationCoeff( ST_Euro,ST_ChineseYuan)</f>
        <v>0.26779054000678965</v>
      </c>
      <c r="D14" s="29">
        <f>_xll.StatCorrelationCoeff( ST_Euro,ST_IndianRupee)</f>
        <v>0.36012068193603392</v>
      </c>
      <c r="E14" s="29">
        <f>_xll.StatCorrelationCoeff( ST_Euro,ST_JapaneseYen)</f>
        <v>0.56393541691138305</v>
      </c>
      <c r="F14" s="29">
        <f>_xll.StatCorrelationCoeff( ST_Euro,ST_MexicanPeso)</f>
        <v>0.87747259985399728</v>
      </c>
      <c r="G14" s="29">
        <v>1</v>
      </c>
      <c r="H14" s="29"/>
      <c r="I14" s="29"/>
      <c r="J14" s="29"/>
    </row>
    <row r="15" spans="1:12" ht="15" customHeight="1" x14ac:dyDescent="0.25">
      <c r="A15" s="26" t="s">
        <v>6</v>
      </c>
      <c r="B15" s="29">
        <f>_xll.StatCorrelationCoeff( ST_BritishPound,ST_SouthAfricanRand)</f>
        <v>5.9542706774848859E-2</v>
      </c>
      <c r="C15" s="29">
        <f>_xll.StatCorrelationCoeff( ST_BritishPound,ST_ChineseYuan)</f>
        <v>0.17287022227025708</v>
      </c>
      <c r="D15" s="29">
        <f>_xll.StatCorrelationCoeff( ST_BritishPound,ST_IndianRupee)</f>
        <v>-3.9921316319978278E-2</v>
      </c>
      <c r="E15" s="29">
        <f>_xll.StatCorrelationCoeff( ST_BritishPound,ST_JapaneseYen)</f>
        <v>0.18111576599072624</v>
      </c>
      <c r="F15" s="29">
        <f>_xll.StatCorrelationCoeff( ST_BritishPound,ST_MexicanPeso)</f>
        <v>0.35876789327363112</v>
      </c>
      <c r="G15" s="29">
        <f>_xll.StatCorrelationCoeff( ST_BritishPound,ST_Euro)</f>
        <v>0.64078873529570735</v>
      </c>
      <c r="H15" s="29">
        <v>1</v>
      </c>
      <c r="I15" s="29"/>
      <c r="J15" s="29"/>
    </row>
    <row r="16" spans="1:12" ht="15" customHeight="1" x14ac:dyDescent="0.25">
      <c r="A16" s="26" t="s">
        <v>7</v>
      </c>
      <c r="B16" s="29">
        <f>_xll.StatCorrelationCoeff( ST_SwissFranc,ST_SouthAfricanRand)</f>
        <v>9.6470933020124577E-2</v>
      </c>
      <c r="C16" s="29">
        <f>_xll.StatCorrelationCoeff( ST_SwissFranc,ST_ChineseYuan)</f>
        <v>0.29331712052218328</v>
      </c>
      <c r="D16" s="29">
        <f>_xll.StatCorrelationCoeff( ST_SwissFranc,ST_IndianRupee)</f>
        <v>3.1782705348903525E-2</v>
      </c>
      <c r="E16" s="29">
        <f>_xll.StatCorrelationCoeff( ST_SwissFranc,ST_JapaneseYen)</f>
        <v>0.13765664198999239</v>
      </c>
      <c r="F16" s="29">
        <f>_xll.StatCorrelationCoeff( ST_SwissFranc,ST_MexicanPeso)</f>
        <v>0.41348935435817241</v>
      </c>
      <c r="G16" s="29">
        <f>_xll.StatCorrelationCoeff( ST_SwissFranc,ST_Euro)</f>
        <v>0.6316130354542947</v>
      </c>
      <c r="H16" s="29">
        <f>_xll.StatCorrelationCoeff( ST_SwissFranc,ST_BritishPound)</f>
        <v>0.6862749637406107</v>
      </c>
      <c r="I16" s="29">
        <v>1</v>
      </c>
      <c r="J16" s="29"/>
    </row>
    <row r="17" spans="1:10" ht="15" customHeight="1" x14ac:dyDescent="0.25">
      <c r="A17" s="26" t="s">
        <v>8</v>
      </c>
      <c r="B17" s="29">
        <f>_xll.StatCorrelationCoeff( ST_SwedishKrona,ST_SouthAfricanRand)</f>
        <v>0.68664876822748844</v>
      </c>
      <c r="C17" s="29">
        <f>_xll.StatCorrelationCoeff( ST_SwedishKrona,ST_ChineseYuan)</f>
        <v>0.16236391704138001</v>
      </c>
      <c r="D17" s="29">
        <f>_xll.StatCorrelationCoeff( ST_SwedishKrona,ST_IndianRupee)</f>
        <v>0.50263809500063783</v>
      </c>
      <c r="E17" s="29">
        <f>_xll.StatCorrelationCoeff( ST_SwedishKrona,ST_JapaneseYen)</f>
        <v>0.70447860409470175</v>
      </c>
      <c r="F17" s="29">
        <f>_xll.StatCorrelationCoeff( ST_SwedishKrona,ST_MexicanPeso)</f>
        <v>0.93773383035621871</v>
      </c>
      <c r="G17" s="29">
        <f>_xll.StatCorrelationCoeff( ST_SwedishKrona,ST_Euro)</f>
        <v>0.95025178152814949</v>
      </c>
      <c r="H17" s="29">
        <f>_xll.StatCorrelationCoeff( ST_SwedishKrona,ST_BritishPound)</f>
        <v>0.47301430948255008</v>
      </c>
      <c r="I17" s="29">
        <f>_xll.StatCorrelationCoeff( ST_SwedishKrona,ST_SwissFranc)</f>
        <v>0.49702143569056284</v>
      </c>
      <c r="J17" s="29">
        <v>1</v>
      </c>
    </row>
    <row r="20" spans="1:10" ht="15" customHeight="1" x14ac:dyDescent="0.25">
      <c r="A20" s="27" t="s">
        <v>92</v>
      </c>
      <c r="B20" s="24" t="s">
        <v>2</v>
      </c>
      <c r="C20" s="24" t="s">
        <v>0</v>
      </c>
      <c r="D20" s="24" t="s">
        <v>3</v>
      </c>
      <c r="E20" s="24" t="s">
        <v>1</v>
      </c>
      <c r="F20" s="24" t="s">
        <v>4</v>
      </c>
      <c r="G20" s="24" t="s">
        <v>5</v>
      </c>
      <c r="H20" s="24" t="s">
        <v>6</v>
      </c>
      <c r="I20" s="24" t="s">
        <v>7</v>
      </c>
      <c r="J20" s="24" t="s">
        <v>8</v>
      </c>
    </row>
    <row r="21" spans="1:10" ht="15" customHeight="1" thickBot="1" x14ac:dyDescent="0.3">
      <c r="A21" s="28" t="s">
        <v>123</v>
      </c>
      <c r="B21" s="25" t="s">
        <v>92</v>
      </c>
      <c r="C21" s="25" t="s">
        <v>92</v>
      </c>
      <c r="D21" s="25" t="s">
        <v>92</v>
      </c>
      <c r="E21" s="25" t="s">
        <v>92</v>
      </c>
      <c r="F21" s="25" t="s">
        <v>92</v>
      </c>
      <c r="G21" s="25" t="s">
        <v>92</v>
      </c>
      <c r="H21" s="25" t="s">
        <v>92</v>
      </c>
      <c r="I21" s="25" t="s">
        <v>92</v>
      </c>
      <c r="J21" s="25" t="s">
        <v>92</v>
      </c>
    </row>
    <row r="22" spans="1:10" ht="15" customHeight="1" thickTop="1" x14ac:dyDescent="0.25">
      <c r="A22" s="26" t="s">
        <v>2</v>
      </c>
      <c r="B22" s="29">
        <v>1</v>
      </c>
      <c r="C22" s="29"/>
      <c r="D22" s="29"/>
      <c r="E22" s="29"/>
      <c r="F22" s="29"/>
      <c r="G22" s="29"/>
      <c r="H22" s="29"/>
      <c r="I22" s="29"/>
      <c r="J22" s="29"/>
    </row>
    <row r="23" spans="1:10" ht="15" customHeight="1" x14ac:dyDescent="0.25">
      <c r="A23" s="26" t="s">
        <v>0</v>
      </c>
      <c r="B23" s="29">
        <f>_xll.StatCorrelationCoeff( ST_ChineseYuan_3,ST_SouthAfricanRand_2)</f>
        <v>6.7826132925436641E-2</v>
      </c>
      <c r="C23" s="29">
        <v>1</v>
      </c>
      <c r="D23" s="29"/>
      <c r="E23" s="29"/>
      <c r="F23" s="29"/>
      <c r="G23" s="29"/>
      <c r="H23" s="29"/>
      <c r="I23" s="29"/>
      <c r="J23" s="29"/>
    </row>
    <row r="24" spans="1:10" ht="15" customHeight="1" x14ac:dyDescent="0.25">
      <c r="A24" s="26" t="s">
        <v>3</v>
      </c>
      <c r="B24" s="29">
        <f>_xll.StatCorrelationCoeff( ST_IndianRupee_4,ST_SouthAfricanRand_2)</f>
        <v>0.37929459063181897</v>
      </c>
      <c r="C24" s="29">
        <f>_xll.StatCorrelationCoeff( ST_IndianRupee_4,ST_ChineseYuan_3)</f>
        <v>8.54145353021835E-2</v>
      </c>
      <c r="D24" s="29">
        <v>1</v>
      </c>
      <c r="E24" s="29"/>
      <c r="F24" s="29"/>
      <c r="G24" s="29"/>
      <c r="H24" s="29"/>
      <c r="I24" s="29"/>
      <c r="J24" s="29"/>
    </row>
    <row r="25" spans="1:10" ht="15" customHeight="1" x14ac:dyDescent="0.25">
      <c r="A25" s="26" t="s">
        <v>1</v>
      </c>
      <c r="B25" s="29">
        <f>_xll.StatCorrelationCoeff( ST_JapaneseYen_5,ST_SouthAfricanRand_2)</f>
        <v>0.18816017654997663</v>
      </c>
      <c r="C25" s="29">
        <f>_xll.StatCorrelationCoeff( ST_JapaneseYen_5,ST_ChineseYuan_3)</f>
        <v>2.0018823358696765E-2</v>
      </c>
      <c r="D25" s="29">
        <f>_xll.StatCorrelationCoeff( ST_JapaneseYen_5,ST_IndianRupee_4)</f>
        <v>-1.8348651656498498E-2</v>
      </c>
      <c r="E25" s="29">
        <v>1</v>
      </c>
      <c r="F25" s="29"/>
      <c r="G25" s="29"/>
      <c r="H25" s="29"/>
      <c r="I25" s="29"/>
      <c r="J25" s="29"/>
    </row>
    <row r="26" spans="1:10" ht="15" customHeight="1" x14ac:dyDescent="0.25">
      <c r="A26" s="26" t="s">
        <v>4</v>
      </c>
      <c r="B26" s="29">
        <f>_xll.StatCorrelationCoeff( ST_MexicanPeso_6,ST_SouthAfricanRand_2)</f>
        <v>0.66223538864302767</v>
      </c>
      <c r="C26" s="29">
        <f>_xll.StatCorrelationCoeff( ST_MexicanPeso_6,ST_ChineseYuan_3)</f>
        <v>9.4415922802562793E-2</v>
      </c>
      <c r="D26" s="29">
        <f>_xll.StatCorrelationCoeff( ST_MexicanPeso_6,ST_IndianRupee_4)</f>
        <v>0.41358403396392623</v>
      </c>
      <c r="E26" s="29">
        <f>_xll.StatCorrelationCoeff( ST_MexicanPeso_6,ST_JapaneseYen_5)</f>
        <v>4.1731347078087497E-2</v>
      </c>
      <c r="F26" s="29">
        <v>1</v>
      </c>
      <c r="G26" s="29"/>
      <c r="H26" s="29"/>
      <c r="I26" s="29"/>
      <c r="J26" s="29"/>
    </row>
    <row r="27" spans="1:10" ht="15" customHeight="1" x14ac:dyDescent="0.25">
      <c r="A27" s="26" t="s">
        <v>5</v>
      </c>
      <c r="B27" s="29">
        <f>_xll.StatCorrelationCoeff( ST_Euro_7,ST_SouthAfricanRand_2)</f>
        <v>0.44245117573854559</v>
      </c>
      <c r="C27" s="29">
        <f>_xll.StatCorrelationCoeff( ST_Euro_7,ST_ChineseYuan_3)</f>
        <v>-4.8469000571200009E-3</v>
      </c>
      <c r="D27" s="29">
        <f>_xll.StatCorrelationCoeff( ST_Euro_7,ST_IndianRupee_4)</f>
        <v>0.19078492098720809</v>
      </c>
      <c r="E27" s="29">
        <f>_xll.StatCorrelationCoeff( ST_Euro_7,ST_JapaneseYen_5)</f>
        <v>0.32765068832965571</v>
      </c>
      <c r="F27" s="29">
        <f>_xll.StatCorrelationCoeff( ST_Euro_7,ST_MexicanPeso_6)</f>
        <v>0.38124180636659821</v>
      </c>
      <c r="G27" s="29">
        <v>1</v>
      </c>
      <c r="H27" s="29"/>
      <c r="I27" s="29"/>
      <c r="J27" s="29"/>
    </row>
    <row r="28" spans="1:10" ht="15" customHeight="1" x14ac:dyDescent="0.25">
      <c r="A28" s="26" t="s">
        <v>6</v>
      </c>
      <c r="B28" s="29">
        <f>_xll.StatCorrelationCoeff( ST_BritishPound_8,ST_SouthAfricanRand_2)</f>
        <v>0.41295934082979652</v>
      </c>
      <c r="C28" s="29">
        <f>_xll.StatCorrelationCoeff( ST_BritishPound_8,ST_ChineseYuan_3)</f>
        <v>3.6139550681328424E-2</v>
      </c>
      <c r="D28" s="29">
        <f>_xll.StatCorrelationCoeff( ST_BritishPound_8,ST_IndianRupee_4)</f>
        <v>0.2180914172285488</v>
      </c>
      <c r="E28" s="29">
        <f>_xll.StatCorrelationCoeff( ST_BritishPound_8,ST_JapaneseYen_5)</f>
        <v>0.26648287223426986</v>
      </c>
      <c r="F28" s="29">
        <f>_xll.StatCorrelationCoeff( ST_BritishPound_8,ST_MexicanPeso_6)</f>
        <v>0.33672271402463805</v>
      </c>
      <c r="G28" s="29">
        <f>_xll.StatCorrelationCoeff( ST_BritishPound_8,ST_Euro_7)</f>
        <v>0.58002377342775213</v>
      </c>
      <c r="H28" s="29">
        <v>1</v>
      </c>
      <c r="I28" s="29"/>
      <c r="J28" s="29"/>
    </row>
    <row r="29" spans="1:10" ht="15" customHeight="1" x14ac:dyDescent="0.25">
      <c r="A29" s="26" t="s">
        <v>7</v>
      </c>
      <c r="B29" s="29">
        <f>_xll.StatCorrelationCoeff( ST_SwissFranc_9,ST_SouthAfricanRand_2)</f>
        <v>0.28253757078441488</v>
      </c>
      <c r="C29" s="29">
        <f>_xll.StatCorrelationCoeff( ST_SwissFranc_9,ST_ChineseYuan_3)</f>
        <v>3.8394693332664785E-2</v>
      </c>
      <c r="D29" s="29">
        <f>_xll.StatCorrelationCoeff( ST_SwissFranc_9,ST_IndianRupee_4)</f>
        <v>0.13725795264411961</v>
      </c>
      <c r="E29" s="29">
        <f>_xll.StatCorrelationCoeff( ST_SwissFranc_9,ST_JapaneseYen_5)</f>
        <v>0.30460660106920967</v>
      </c>
      <c r="F29" s="29">
        <f>_xll.StatCorrelationCoeff( ST_SwissFranc_9,ST_MexicanPeso_6)</f>
        <v>0.226417021941657</v>
      </c>
      <c r="G29" s="29">
        <f>_xll.StatCorrelationCoeff( ST_SwissFranc_9,ST_Euro_7)</f>
        <v>0.58442321710012912</v>
      </c>
      <c r="H29" s="29">
        <f>_xll.StatCorrelationCoeff( ST_SwissFranc_9,ST_BritishPound_8)</f>
        <v>0.40087350634571439</v>
      </c>
      <c r="I29" s="29">
        <v>1</v>
      </c>
      <c r="J29" s="29"/>
    </row>
    <row r="30" spans="1:10" ht="15" customHeight="1" x14ac:dyDescent="0.25">
      <c r="A30" s="26" t="s">
        <v>8</v>
      </c>
      <c r="B30" s="29">
        <f>_xll.StatCorrelationCoeff( ST_SwedishKrona_10,ST_SouthAfricanRand_2)</f>
        <v>0.40371706214978592</v>
      </c>
      <c r="C30" s="29">
        <f>_xll.StatCorrelationCoeff( ST_SwedishKrona_10,ST_ChineseYuan_3)</f>
        <v>2.8798781079337871E-3</v>
      </c>
      <c r="D30" s="29">
        <f>_xll.StatCorrelationCoeff( ST_SwedishKrona_10,ST_IndianRupee_4)</f>
        <v>0.16339864952294178</v>
      </c>
      <c r="E30" s="29">
        <f>_xll.StatCorrelationCoeff( ST_SwedishKrona_10,ST_JapaneseYen_5)</f>
        <v>0.28562985104548677</v>
      </c>
      <c r="F30" s="29">
        <f>_xll.StatCorrelationCoeff( ST_SwedishKrona_10,ST_MexicanPeso_6)</f>
        <v>0.40009376012799314</v>
      </c>
      <c r="G30" s="29">
        <f>_xll.StatCorrelationCoeff( ST_SwedishKrona_10,ST_Euro_7)</f>
        <v>0.75687710016281295</v>
      </c>
      <c r="H30" s="29">
        <f>_xll.StatCorrelationCoeff( ST_SwedishKrona_10,ST_BritishPound_8)</f>
        <v>0.5114081547831647</v>
      </c>
      <c r="I30" s="29">
        <f>_xll.StatCorrelationCoeff( ST_SwedishKrona_10,ST_SwissFranc_9)</f>
        <v>0.47834642782367587</v>
      </c>
      <c r="J30" s="29">
        <v>1</v>
      </c>
    </row>
    <row r="31" spans="1:10" ht="15" customHeight="1" x14ac:dyDescent="0.25"/>
    <row r="32" spans="1:10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</sheetData>
  <conditionalFormatting sqref="B10:B17 B23:B30 C11:C17 C24:C30 D12:D17 D25:D30 E13:E17 E26:E30 F14:F17 F27:F30 G15:G17 G28:G30 H16:H17 H29:H30 I17 I30">
    <cfRule type="cellIs" dxfId="0" priority="2" operator="greaterThan">
      <formula>$L$8</formula>
    </cfRule>
    <cfRule type="cellIs" dxfId="1" priority="1" operator="lessThan">
      <formula>$L$9</formula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showGridLines="0" workbookViewId="0"/>
  </sheetViews>
  <sheetFormatPr defaultColWidth="12.7109375" defaultRowHeight="15" x14ac:dyDescent="0.25"/>
  <cols>
    <col min="1" max="1" width="12.7109375" customWidth="1"/>
  </cols>
  <sheetData>
    <row r="1" spans="1:2" s="17" customFormat="1" ht="18.75" x14ac:dyDescent="0.3">
      <c r="A1" s="23" t="s">
        <v>114</v>
      </c>
      <c r="B1" s="21"/>
    </row>
    <row r="2" spans="1:2" s="17" customFormat="1" ht="11.25" x14ac:dyDescent="0.2">
      <c r="A2" s="19" t="s">
        <v>115</v>
      </c>
      <c r="B2" s="21" t="s">
        <v>126</v>
      </c>
    </row>
    <row r="3" spans="1:2" s="17" customFormat="1" ht="11.25" x14ac:dyDescent="0.2">
      <c r="A3" s="19" t="s">
        <v>117</v>
      </c>
      <c r="B3" s="21" t="s">
        <v>118</v>
      </c>
    </row>
    <row r="4" spans="1:2" s="17" customFormat="1" ht="11.25" x14ac:dyDescent="0.2">
      <c r="A4" s="19" t="s">
        <v>119</v>
      </c>
      <c r="B4" s="21" t="s">
        <v>120</v>
      </c>
    </row>
    <row r="5" spans="1:2" s="18" customFormat="1" ht="11.25" x14ac:dyDescent="0.2">
      <c r="A5" s="20" t="s">
        <v>121</v>
      </c>
      <c r="B5" s="22" t="s">
        <v>122</v>
      </c>
    </row>
    <row r="7" spans="1:2" ht="15" customHeight="1" x14ac:dyDescent="0.25"/>
    <row r="8" spans="1:2" ht="15" customHeight="1" x14ac:dyDescent="0.25"/>
    <row r="9" spans="1:2" ht="15" customHeight="1" x14ac:dyDescent="0.25"/>
    <row r="10" spans="1:2" ht="15" customHeight="1" x14ac:dyDescent="0.25"/>
    <row r="11" spans="1:2" ht="15" customHeight="1" x14ac:dyDescent="0.25"/>
    <row r="12" spans="1:2" ht="15" customHeight="1" x14ac:dyDescent="0.25"/>
    <row r="13" spans="1:2" ht="15" customHeight="1" x14ac:dyDescent="0.25"/>
    <row r="14" spans="1:2" ht="15" customHeight="1" x14ac:dyDescent="0.25"/>
    <row r="15" spans="1:2" ht="15" customHeight="1" x14ac:dyDescent="0.25"/>
    <row r="16" spans="1:2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showGridLines="0" workbookViewId="0"/>
  </sheetViews>
  <sheetFormatPr defaultColWidth="12.7109375" defaultRowHeight="15" x14ac:dyDescent="0.25"/>
  <cols>
    <col min="1" max="2" width="12.7109375" customWidth="1"/>
  </cols>
  <sheetData>
    <row r="1" spans="1:2" s="17" customFormat="1" ht="18.75" x14ac:dyDescent="0.3">
      <c r="A1" s="23" t="s">
        <v>114</v>
      </c>
      <c r="B1" s="21"/>
    </row>
    <row r="2" spans="1:2" s="17" customFormat="1" ht="11.25" x14ac:dyDescent="0.2">
      <c r="A2" s="19" t="s">
        <v>115</v>
      </c>
      <c r="B2" s="21" t="s">
        <v>127</v>
      </c>
    </row>
    <row r="3" spans="1:2" s="17" customFormat="1" ht="11.25" x14ac:dyDescent="0.2">
      <c r="A3" s="19" t="s">
        <v>117</v>
      </c>
      <c r="B3" s="21" t="s">
        <v>118</v>
      </c>
    </row>
    <row r="4" spans="1:2" s="17" customFormat="1" ht="11.25" x14ac:dyDescent="0.2">
      <c r="A4" s="19" t="s">
        <v>119</v>
      </c>
      <c r="B4" s="21" t="s">
        <v>120</v>
      </c>
    </row>
    <row r="5" spans="1:2" s="18" customFormat="1" ht="11.25" x14ac:dyDescent="0.2">
      <c r="A5" s="20" t="s">
        <v>121</v>
      </c>
      <c r="B5" s="22" t="s">
        <v>122</v>
      </c>
    </row>
    <row r="7" spans="1:2" ht="15" customHeight="1" x14ac:dyDescent="0.25"/>
    <row r="8" spans="1:2" ht="15" customHeight="1" x14ac:dyDescent="0.25"/>
    <row r="9" spans="1:2" ht="15" customHeight="1" x14ac:dyDescent="0.25"/>
    <row r="10" spans="1:2" ht="15" customHeight="1" x14ac:dyDescent="0.25"/>
    <row r="11" spans="1:2" ht="15" customHeight="1" x14ac:dyDescent="0.25"/>
    <row r="12" spans="1:2" ht="15" customHeight="1" x14ac:dyDescent="0.25"/>
    <row r="13" spans="1:2" ht="15" customHeight="1" x14ac:dyDescent="0.25"/>
    <row r="14" spans="1:2" ht="15" customHeight="1" x14ac:dyDescent="0.25"/>
    <row r="15" spans="1:2" ht="15" customHeight="1" x14ac:dyDescent="0.25"/>
    <row r="16" spans="1:2" ht="15" customHeight="1" x14ac:dyDescent="0.25"/>
    <row r="17" spans="1:2" ht="15" customHeight="1" x14ac:dyDescent="0.25"/>
    <row r="18" spans="1:2" ht="15" customHeight="1" x14ac:dyDescent="0.25"/>
    <row r="19" spans="1:2" ht="15" customHeight="1" x14ac:dyDescent="0.25"/>
    <row r="20" spans="1:2" ht="15" customHeight="1" x14ac:dyDescent="0.25"/>
    <row r="21" spans="1:2" ht="15" customHeight="1" x14ac:dyDescent="0.25"/>
    <row r="22" spans="1:2" ht="15" customHeight="1" x14ac:dyDescent="0.25"/>
    <row r="23" spans="1:2" ht="15" customHeight="1" x14ac:dyDescent="0.25"/>
    <row r="24" spans="1:2" ht="15" customHeight="1" x14ac:dyDescent="0.25">
      <c r="A24" s="30" t="s">
        <v>128</v>
      </c>
      <c r="B24" s="31">
        <f>_xll.StatCorrelationCoeff(ST_IndianRupee,ST_ChineseYuan)</f>
        <v>-0.53454518685233698</v>
      </c>
    </row>
    <row r="25" spans="1:2" ht="15" customHeight="1" x14ac:dyDescent="0.25"/>
    <row r="26" spans="1:2" ht="15" customHeight="1" x14ac:dyDescent="0.25"/>
    <row r="27" spans="1:2" ht="15" customHeight="1" x14ac:dyDescent="0.25"/>
    <row r="28" spans="1:2" ht="15" customHeight="1" x14ac:dyDescent="0.25"/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24</vt:i4>
      </vt:variant>
    </vt:vector>
  </HeadingPairs>
  <TitlesOfParts>
    <vt:vector size="34" baseType="lpstr">
      <vt:lpstr>Source</vt:lpstr>
      <vt:lpstr>Data</vt:lpstr>
      <vt:lpstr>Differences</vt:lpstr>
      <vt:lpstr>_PalUtilTempWorksheet</vt:lpstr>
      <vt:lpstr>_STDS_DG2DD58F0</vt:lpstr>
      <vt:lpstr>_STDS_DG35ACE222</vt:lpstr>
      <vt:lpstr>Correlations</vt:lpstr>
      <vt:lpstr>Time Series Rates</vt:lpstr>
      <vt:lpstr>Scatterplot Rates</vt:lpstr>
      <vt:lpstr>Scatterplot</vt:lpstr>
      <vt:lpstr>ST_BritishPound</vt:lpstr>
      <vt:lpstr>ST_BritishPound_8</vt:lpstr>
      <vt:lpstr>ST_ChineseYuan</vt:lpstr>
      <vt:lpstr>ST_ChineseYuan_3</vt:lpstr>
      <vt:lpstr>ST_Date</vt:lpstr>
      <vt:lpstr>ST_Date_1</vt:lpstr>
      <vt:lpstr>ST_Euro</vt:lpstr>
      <vt:lpstr>ST_Euro_7</vt:lpstr>
      <vt:lpstr>ST_IndianRupee</vt:lpstr>
      <vt:lpstr>ST_IndianRupee_4</vt:lpstr>
      <vt:lpstr>ST_JapaneseYen</vt:lpstr>
      <vt:lpstr>ST_JapaneseYen_5</vt:lpstr>
      <vt:lpstr>ST_MexicanPeso</vt:lpstr>
      <vt:lpstr>ST_MexicanPeso_6</vt:lpstr>
      <vt:lpstr>ST_SouthAfricanRand</vt:lpstr>
      <vt:lpstr>ST_SouthAfricanRand_2</vt:lpstr>
      <vt:lpstr>ST_SwedishKrona</vt:lpstr>
      <vt:lpstr>ST_SwedishKrona_10</vt:lpstr>
      <vt:lpstr>ST_SwissFranc</vt:lpstr>
      <vt:lpstr>ST_SwissFranc_9</vt:lpstr>
      <vt:lpstr>Correlations!StatToolsHeader</vt:lpstr>
      <vt:lpstr>Scatterplot!StatToolsHeader</vt:lpstr>
      <vt:lpstr>'Scatterplot Rates'!StatToolsHeader</vt:lpstr>
      <vt:lpstr>'Time Series Rates'!StatToolsHeader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dc:description>Added 2010, 2011 data, changed from Brazilian Reals to South African Rands for DADM 5e</dc:description>
  <cp:lastModifiedBy>Chris Albright</cp:lastModifiedBy>
  <dcterms:created xsi:type="dcterms:W3CDTF">2010-01-31T17:05:06Z</dcterms:created>
  <dcterms:modified xsi:type="dcterms:W3CDTF">2016-01-22T21:07:34Z</dcterms:modified>
</cp:coreProperties>
</file>