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/>
  </bookViews>
  <sheets>
    <sheet name="Prob02-01 &amp; 02-08 &amp; 02-09" sheetId="1" r:id="rId1"/>
    <sheet name="Prob02-10" sheetId="2" r:id="rId2"/>
  </sheets>
  <calcPr calcId="145621"/>
</workbook>
</file>

<file path=xl/calcChain.xml><?xml version="1.0" encoding="utf-8"?>
<calcChain xmlns="http://schemas.openxmlformats.org/spreadsheetml/2006/main">
  <c r="E12" i="2" l="1"/>
  <c r="E11" i="2"/>
  <c r="E10" i="2"/>
  <c r="E9" i="2"/>
  <c r="E8" i="2"/>
  <c r="E7" i="2"/>
  <c r="E6" i="2"/>
  <c r="E5" i="2"/>
  <c r="B12" i="2"/>
  <c r="B11" i="2"/>
  <c r="B10" i="2"/>
  <c r="B9" i="2"/>
  <c r="B8" i="2"/>
  <c r="B7" i="2"/>
  <c r="B6" i="2"/>
  <c r="B5" i="2"/>
  <c r="G19" i="1"/>
  <c r="F19" i="1"/>
  <c r="E19" i="1"/>
  <c r="D19" i="1"/>
  <c r="B14" i="1"/>
  <c r="B10" i="1"/>
  <c r="B9" i="1"/>
  <c r="B8" i="1"/>
  <c r="G20" i="1"/>
  <c r="F20" i="1"/>
  <c r="E20" i="1"/>
  <c r="D20" i="1"/>
</calcChain>
</file>

<file path=xl/sharedStrings.xml><?xml version="1.0" encoding="utf-8"?>
<sst xmlns="http://schemas.openxmlformats.org/spreadsheetml/2006/main" count="24" uniqueCount="22">
  <si>
    <t>Calculations for dpmo and sigma levels</t>
  </si>
  <si>
    <t>NORM.S.INV(1 - Number of Defects/Number of Opportunities) + SHIFT</t>
  </si>
  <si>
    <t>Alpha</t>
  </si>
  <si>
    <t>Beta</t>
  </si>
  <si>
    <t>Gamma</t>
  </si>
  <si>
    <t>Combined</t>
  </si>
  <si>
    <t>This problem requires finding 3 defect rates, plus a combined rate. See columns</t>
  </si>
  <si>
    <t>Defect rate</t>
  </si>
  <si>
    <t>to the right. This assumes a 1.5 sigma shift.</t>
  </si>
  <si>
    <t>Sigma level</t>
  </si>
  <si>
    <t>Prob. 2-01</t>
  </si>
  <si>
    <t>Prob. 2-08</t>
  </si>
  <si>
    <t>For a probability of 99.9278% good items, we find NORM.S.INV(0.999278) + 1.5 SHIFT =</t>
  </si>
  <si>
    <t>For a probability of 92.2680% good items, we find NORM.S.INV(0.922680 + 1.5 SHIFT =</t>
  </si>
  <si>
    <t>For a probability of 97.9705% good items, we find NORM.S.INV(0.979705) + 1.5 SHIFT =</t>
  </si>
  <si>
    <t>Prob. 2-09</t>
  </si>
  <si>
    <t>Sigma Level</t>
  </si>
  <si>
    <t>dpmo</t>
  </si>
  <si>
    <t>Problem 2-10</t>
  </si>
  <si>
    <t>Sigma Table</t>
  </si>
  <si>
    <t>Problems 2-01, 2-08, 2-09. &amp; 2-10</t>
  </si>
  <si>
    <t>For a probability of 92.2% good items, we find NORM.S.INV(0.992) + 1.5SHIFT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</si>
</sst>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quotePrefix="1" applyFont="1"/>
    <xf numFmtId="164" fontId="0" fillId="0" borderId="3" xfId="0" applyNumberFormat="1" applyBorder="1"/>
    <xf numFmtId="164" fontId="0" fillId="0" borderId="1" xfId="0" applyNumberFormat="1" applyBorder="1"/>
    <xf numFmtId="0" fontId="0" fillId="0" borderId="2" xfId="0" applyBorder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I10" sqref="I10"/>
    </sheetView>
  </sheetViews>
  <sheetFormatPr defaultRowHeight="15" x14ac:dyDescent="0.25"/>
  <cols>
    <col min="1" max="1" width="75.7109375" customWidth="1"/>
    <col min="3" max="3" width="12.7109375" customWidth="1"/>
    <col min="4" max="4" width="10.5703125" customWidth="1"/>
    <col min="6" max="6" width="11" customWidth="1"/>
    <col min="7" max="7" width="10" customWidth="1"/>
  </cols>
  <sheetData>
    <row r="1" spans="1:2" x14ac:dyDescent="0.25">
      <c r="A1" s="5" t="s">
        <v>20</v>
      </c>
    </row>
    <row r="2" spans="1:2" x14ac:dyDescent="0.25">
      <c r="A2" s="5" t="s">
        <v>0</v>
      </c>
    </row>
    <row r="4" spans="1:2" x14ac:dyDescent="0.25">
      <c r="A4" t="s">
        <v>10</v>
      </c>
    </row>
    <row r="6" spans="1:2" ht="15.75" x14ac:dyDescent="0.25">
      <c r="A6" s="1" t="s">
        <v>1</v>
      </c>
    </row>
    <row r="8" spans="1:2" ht="15.75" x14ac:dyDescent="0.25">
      <c r="A8" t="s">
        <v>12</v>
      </c>
      <c r="B8" s="6">
        <f>_xlfn.NORM.S.INV(0.999278)+1.5</f>
        <v>4.6857085226666157</v>
      </c>
    </row>
    <row r="9" spans="1:2" ht="15.75" x14ac:dyDescent="0.25">
      <c r="A9" t="s">
        <v>13</v>
      </c>
      <c r="B9" s="6">
        <f>_xlfn.NORM.S.INV(0.92268)+1.5</f>
        <v>2.9233317746545442</v>
      </c>
    </row>
    <row r="10" spans="1:2" ht="15.75" x14ac:dyDescent="0.25">
      <c r="A10" t="s">
        <v>14</v>
      </c>
      <c r="B10" s="6">
        <f>_xlfn.NORM.S.INV(0.979705)+1.5</f>
        <v>3.5476939197253281</v>
      </c>
    </row>
    <row r="11" spans="1:2" ht="15.75" x14ac:dyDescent="0.25">
      <c r="B11" s="6"/>
    </row>
    <row r="12" spans="1:2" x14ac:dyDescent="0.25">
      <c r="A12" t="s">
        <v>11</v>
      </c>
    </row>
    <row r="14" spans="1:2" ht="15.75" x14ac:dyDescent="0.25">
      <c r="A14" t="s">
        <v>21</v>
      </c>
      <c r="B14" s="6">
        <f>_xlfn.NORM.S.INV(0.992)+1.5</f>
        <v>3.9089155458154612</v>
      </c>
    </row>
    <row r="17" spans="1:7" x14ac:dyDescent="0.25">
      <c r="A17" t="s">
        <v>15</v>
      </c>
    </row>
    <row r="18" spans="1:7" ht="15.75" thickBot="1" x14ac:dyDescent="0.3">
      <c r="D18" s="4" t="s">
        <v>2</v>
      </c>
      <c r="E18" s="4" t="s">
        <v>3</v>
      </c>
      <c r="F18" s="4" t="s">
        <v>4</v>
      </c>
      <c r="G18" s="4" t="s">
        <v>5</v>
      </c>
    </row>
    <row r="19" spans="1:7" x14ac:dyDescent="0.25">
      <c r="A19" t="s">
        <v>6</v>
      </c>
      <c r="C19" t="s">
        <v>7</v>
      </c>
      <c r="D19" s="2">
        <f>300/30000</f>
        <v>0.01</v>
      </c>
      <c r="E19" s="2">
        <f>323/19000</f>
        <v>1.7000000000000001E-2</v>
      </c>
      <c r="F19" s="2">
        <f>285/15000</f>
        <v>1.9E-2</v>
      </c>
      <c r="G19" s="2">
        <f>(300+323+285)/(30000+19000+15000)</f>
        <v>1.41875E-2</v>
      </c>
    </row>
    <row r="20" spans="1:7" x14ac:dyDescent="0.25">
      <c r="A20" t="s">
        <v>8</v>
      </c>
      <c r="C20" t="s">
        <v>9</v>
      </c>
      <c r="D20" s="3">
        <f>_xlfn.NORM.S.INV(1-D19)+1.5</f>
        <v>3.8263478740408408</v>
      </c>
      <c r="E20" s="3">
        <f t="shared" ref="E20:G20" si="0">_xlfn.NORM.S.INV(1-E19)+1.5</f>
        <v>3.6200716897421503</v>
      </c>
      <c r="F20" s="3">
        <f t="shared" si="0"/>
        <v>3.5748547343933095</v>
      </c>
      <c r="G20" s="3">
        <f t="shared" si="0"/>
        <v>3.6920624172718615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17" sqref="D17"/>
    </sheetView>
  </sheetViews>
  <sheetFormatPr defaultRowHeight="15" x14ac:dyDescent="0.25"/>
  <cols>
    <col min="1" max="1" width="13" customWidth="1"/>
    <col min="2" max="2" width="9.85546875" customWidth="1"/>
    <col min="3" max="3" width="5.28515625" customWidth="1"/>
    <col min="4" max="4" width="13.140625" customWidth="1"/>
    <col min="5" max="5" width="9.42578125" customWidth="1"/>
  </cols>
  <sheetData>
    <row r="1" spans="1:5" x14ac:dyDescent="0.25">
      <c r="A1" s="5" t="s">
        <v>18</v>
      </c>
    </row>
    <row r="2" spans="1:5" x14ac:dyDescent="0.25">
      <c r="A2" s="5" t="s">
        <v>19</v>
      </c>
    </row>
    <row r="4" spans="1:5" ht="15.75" x14ac:dyDescent="0.25">
      <c r="A4" s="7" t="s">
        <v>16</v>
      </c>
      <c r="B4" s="7" t="s">
        <v>17</v>
      </c>
      <c r="C4" s="9"/>
      <c r="D4" s="7" t="s">
        <v>16</v>
      </c>
      <c r="E4" s="7" t="s">
        <v>17</v>
      </c>
    </row>
    <row r="5" spans="1:5" ht="15.75" x14ac:dyDescent="0.25">
      <c r="A5" s="7">
        <v>3</v>
      </c>
      <c r="B5" s="7">
        <f>(1-_xlfn.NORM.DIST(A5,1.5,1,TRUE))*1000000</f>
        <v>66807.201268858087</v>
      </c>
      <c r="C5" s="8"/>
      <c r="D5" s="7">
        <v>4.5999999999999996</v>
      </c>
      <c r="E5" s="10">
        <f>(1-_xlfn.NORM.DIST(D5,1.5,1,TRUE))*1000000</f>
        <v>967.60321321831543</v>
      </c>
    </row>
    <row r="6" spans="1:5" ht="15.75" x14ac:dyDescent="0.25">
      <c r="A6" s="7">
        <v>3.2</v>
      </c>
      <c r="B6" s="10">
        <f t="shared" ref="B6:B12" si="0">(1-_xlfn.NORM.DIST(A6,1.5,1,TRUE))*1000000</f>
        <v>44565.462758543006</v>
      </c>
      <c r="C6" s="8"/>
      <c r="D6" s="7">
        <v>4.8</v>
      </c>
      <c r="E6" s="10">
        <f t="shared" ref="E6:E12" si="1">(1-_xlfn.NORM.DIST(D6,1.5,1,TRUE))*1000000</f>
        <v>483.42414238378149</v>
      </c>
    </row>
    <row r="7" spans="1:5" ht="15.75" x14ac:dyDescent="0.25">
      <c r="A7" s="7">
        <v>3.4</v>
      </c>
      <c r="B7" s="10">
        <f t="shared" si="0"/>
        <v>28716.559816001853</v>
      </c>
      <c r="C7" s="8"/>
      <c r="D7" s="7">
        <v>5</v>
      </c>
      <c r="E7" s="10">
        <f t="shared" si="1"/>
        <v>232.62907903554009</v>
      </c>
    </row>
    <row r="8" spans="1:5" ht="15.75" x14ac:dyDescent="0.25">
      <c r="A8" s="7">
        <v>3.6</v>
      </c>
      <c r="B8" s="10">
        <f t="shared" si="0"/>
        <v>17864.420562816562</v>
      </c>
      <c r="C8" s="8"/>
      <c r="D8" s="7">
        <v>5.2</v>
      </c>
      <c r="E8" s="10">
        <f t="shared" si="1"/>
        <v>107.79973347740946</v>
      </c>
    </row>
    <row r="9" spans="1:5" ht="15.75" x14ac:dyDescent="0.25">
      <c r="A9" s="7">
        <v>3.8</v>
      </c>
      <c r="B9" s="10">
        <f t="shared" si="0"/>
        <v>10724.110021675837</v>
      </c>
      <c r="C9" s="8"/>
      <c r="D9" s="7">
        <v>5.4</v>
      </c>
      <c r="E9" s="10">
        <f t="shared" si="1"/>
        <v>48.096344017589665</v>
      </c>
    </row>
    <row r="10" spans="1:5" ht="15.75" x14ac:dyDescent="0.25">
      <c r="A10" s="7">
        <v>4</v>
      </c>
      <c r="B10" s="10">
        <f t="shared" si="0"/>
        <v>6209.6653257761591</v>
      </c>
      <c r="C10" s="8"/>
      <c r="D10" s="7">
        <v>5.6</v>
      </c>
      <c r="E10" s="10">
        <f t="shared" si="1"/>
        <v>20.657506912491463</v>
      </c>
    </row>
    <row r="11" spans="1:5" ht="15.75" x14ac:dyDescent="0.25">
      <c r="A11" s="7">
        <v>4.2</v>
      </c>
      <c r="B11" s="10">
        <f t="shared" si="0"/>
        <v>3466.9738030406183</v>
      </c>
      <c r="C11" s="8"/>
      <c r="D11" s="7">
        <v>5.8</v>
      </c>
      <c r="E11" s="10">
        <f t="shared" si="1"/>
        <v>8.5399054710055822</v>
      </c>
    </row>
    <row r="12" spans="1:5" ht="15.75" x14ac:dyDescent="0.25">
      <c r="A12" s="7">
        <v>4.4000000000000004</v>
      </c>
      <c r="B12" s="10">
        <f t="shared" si="0"/>
        <v>1865.8133003840449</v>
      </c>
      <c r="C12" s="8"/>
      <c r="D12" s="7">
        <v>6</v>
      </c>
      <c r="E12" s="10">
        <f t="shared" si="1"/>
        <v>3.3976731247387093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Prob02-01 &amp; 02-08 &amp; 02-09</vt:lpstr>
      <vt:lpstr>Prob02-10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billsdell11</dc:creator>
  <cp:lastModifiedBy>billsdell11</cp:lastModifiedBy>
  <dcterms:created xsi:type="dcterms:W3CDTF">2012-02-23T20:39:46Z</dcterms:created>
  <dcterms:modified xsi:type="dcterms:W3CDTF">2014-04-15T20:00:12Z</dcterms:modified>
</cp:coreProperties>
</file>