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1355" windowHeight="8700"/>
  </bookViews>
  <sheets>
    <sheet name="Template Ch1" sheetId="34" r:id="rId1"/>
    <sheet name="Template 1-1" sheetId="1" r:id="rId2"/>
    <sheet name="Template 1-2" sheetId="23" r:id="rId3"/>
    <sheet name="Template 1-3" sheetId="24" r:id="rId4"/>
    <sheet name="Template 1-4" sheetId="25" r:id="rId5"/>
    <sheet name="Template 1-5" sheetId="33" r:id="rId6"/>
    <sheet name="Template 1-6" sheetId="35" r:id="rId7"/>
    <sheet name="Deletions " sheetId="32" r:id="rId8"/>
    <sheet name="Test Check One" sheetId="31" r:id="rId9"/>
    <sheet name="Test Check Two" sheetId="27" r:id="rId10"/>
    <sheet name="Test Check Three" sheetId="28" r:id="rId11"/>
    <sheet name="Test Check Four" sheetId="29" r:id="rId12"/>
  </sheets>
  <calcPr calcId="125725"/>
</workbook>
</file>

<file path=xl/calcChain.xml><?xml version="1.0" encoding="utf-8"?>
<calcChain xmlns="http://schemas.openxmlformats.org/spreadsheetml/2006/main">
  <c r="B76" i="35"/>
  <c r="B75"/>
  <c r="B74"/>
  <c r="A74"/>
  <c r="B73"/>
  <c r="A73"/>
  <c r="B72"/>
  <c r="A72"/>
  <c r="B71"/>
  <c r="A71"/>
  <c r="B70"/>
  <c r="A70"/>
  <c r="B69"/>
  <c r="A69"/>
  <c r="B68"/>
  <c r="A68"/>
  <c r="B67"/>
  <c r="A67"/>
  <c r="B66"/>
  <c r="A66"/>
  <c r="B65"/>
  <c r="A65"/>
  <c r="B64"/>
  <c r="A64"/>
  <c r="B63"/>
  <c r="A63"/>
  <c r="B62"/>
  <c r="A62"/>
  <c r="B61"/>
  <c r="A61"/>
  <c r="B60"/>
  <c r="A60"/>
  <c r="B59"/>
  <c r="A59"/>
  <c r="B58"/>
  <c r="A58"/>
  <c r="B57"/>
  <c r="A57"/>
  <c r="B56"/>
  <c r="A56"/>
  <c r="B55"/>
  <c r="A55"/>
  <c r="B54"/>
  <c r="A54"/>
  <c r="B53"/>
  <c r="A53"/>
  <c r="B52"/>
  <c r="A52"/>
  <c r="B51"/>
  <c r="A51"/>
  <c r="B39"/>
  <c r="B77"/>
  <c r="C26"/>
  <c r="B26"/>
  <c r="E23"/>
  <c r="C18"/>
  <c r="B18"/>
  <c r="F17"/>
  <c r="E17"/>
  <c r="F11"/>
  <c r="F18"/>
  <c r="E11"/>
  <c r="E18"/>
  <c r="E27"/>
  <c r="C11"/>
  <c r="C27"/>
  <c r="F28"/>
  <c r="B45"/>
  <c r="B11"/>
  <c r="B27"/>
  <c r="B11" i="34"/>
  <c r="C11"/>
  <c r="E11"/>
  <c r="F11"/>
  <c r="E17"/>
  <c r="F17"/>
  <c r="B18"/>
  <c r="C18"/>
  <c r="E18"/>
  <c r="F18"/>
  <c r="E23"/>
  <c r="B26"/>
  <c r="C26"/>
  <c r="B39"/>
  <c r="B40"/>
  <c r="B44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67"/>
  <c r="B67"/>
  <c r="A68"/>
  <c r="B68"/>
  <c r="A69"/>
  <c r="B69"/>
  <c r="A70"/>
  <c r="B70"/>
  <c r="A71"/>
  <c r="B71"/>
  <c r="A72"/>
  <c r="B72"/>
  <c r="A73"/>
  <c r="B73"/>
  <c r="A74"/>
  <c r="B74"/>
  <c r="B75"/>
  <c r="B76"/>
  <c r="B77"/>
  <c r="B11" i="33"/>
  <c r="C11"/>
  <c r="E11"/>
  <c r="F11"/>
  <c r="E17"/>
  <c r="F17"/>
  <c r="B18"/>
  <c r="C18"/>
  <c r="E18"/>
  <c r="F18"/>
  <c r="E23"/>
  <c r="B26"/>
  <c r="C26"/>
  <c r="B39"/>
  <c r="B40"/>
  <c r="B44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67"/>
  <c r="B67"/>
  <c r="A68"/>
  <c r="B68"/>
  <c r="A69"/>
  <c r="B69"/>
  <c r="A70"/>
  <c r="B70"/>
  <c r="A71"/>
  <c r="B71"/>
  <c r="A72"/>
  <c r="B72"/>
  <c r="A73"/>
  <c r="B73"/>
  <c r="A74"/>
  <c r="B74"/>
  <c r="B75"/>
  <c r="B76"/>
  <c r="B11" i="32"/>
  <c r="C11"/>
  <c r="E11"/>
  <c r="F11"/>
  <c r="E17"/>
  <c r="F17"/>
  <c r="B18"/>
  <c r="B27"/>
  <c r="C18"/>
  <c r="E18"/>
  <c r="E27"/>
  <c r="F18"/>
  <c r="E23"/>
  <c r="B26"/>
  <c r="C26"/>
  <c r="C27"/>
  <c r="F28"/>
  <c r="B39"/>
  <c r="B40"/>
  <c r="B44"/>
  <c r="B45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67"/>
  <c r="B67"/>
  <c r="A68"/>
  <c r="B68"/>
  <c r="A69"/>
  <c r="B69"/>
  <c r="A70"/>
  <c r="B70"/>
  <c r="A71"/>
  <c r="B71"/>
  <c r="A72"/>
  <c r="B72"/>
  <c r="A73"/>
  <c r="B73"/>
  <c r="A74"/>
  <c r="B74"/>
  <c r="B75"/>
  <c r="B76"/>
  <c r="B77"/>
  <c r="B11" i="31"/>
  <c r="B27"/>
  <c r="C11"/>
  <c r="E11"/>
  <c r="F11"/>
  <c r="E17"/>
  <c r="F17"/>
  <c r="B18"/>
  <c r="C18"/>
  <c r="E18"/>
  <c r="E27"/>
  <c r="F18"/>
  <c r="E23"/>
  <c r="B26"/>
  <c r="C26"/>
  <c r="C27"/>
  <c r="F28"/>
  <c r="B39"/>
  <c r="B40"/>
  <c r="B44"/>
  <c r="B45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67"/>
  <c r="B67"/>
  <c r="A68"/>
  <c r="B68"/>
  <c r="A69"/>
  <c r="B69"/>
  <c r="A70"/>
  <c r="B70"/>
  <c r="A71"/>
  <c r="B71"/>
  <c r="A72"/>
  <c r="B72"/>
  <c r="A73"/>
  <c r="B73"/>
  <c r="A74"/>
  <c r="B74"/>
  <c r="B75"/>
  <c r="B76"/>
  <c r="B77"/>
  <c r="B11" i="29"/>
  <c r="C11"/>
  <c r="E11"/>
  <c r="F11"/>
  <c r="E17"/>
  <c r="F17"/>
  <c r="B18"/>
  <c r="C18"/>
  <c r="E18"/>
  <c r="F18"/>
  <c r="E23"/>
  <c r="B26"/>
  <c r="C26"/>
  <c r="B27"/>
  <c r="C27"/>
  <c r="E27"/>
  <c r="F28"/>
  <c r="B39"/>
  <c r="B40"/>
  <c r="B44"/>
  <c r="B45"/>
  <c r="B46"/>
  <c r="B47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67"/>
  <c r="B67"/>
  <c r="A68"/>
  <c r="B68"/>
  <c r="A69"/>
  <c r="B69"/>
  <c r="A70"/>
  <c r="B70"/>
  <c r="A71"/>
  <c r="B71"/>
  <c r="A72"/>
  <c r="B72"/>
  <c r="A73"/>
  <c r="B73"/>
  <c r="A74"/>
  <c r="B74"/>
  <c r="B75"/>
  <c r="B80"/>
  <c r="B76"/>
  <c r="B77"/>
  <c r="B78"/>
  <c r="B79"/>
  <c r="B11" i="28"/>
  <c r="C11"/>
  <c r="E11"/>
  <c r="F11"/>
  <c r="E17"/>
  <c r="F17"/>
  <c r="B18"/>
  <c r="B27"/>
  <c r="C18"/>
  <c r="E18"/>
  <c r="E27"/>
  <c r="F18"/>
  <c r="E23"/>
  <c r="B26"/>
  <c r="C26"/>
  <c r="C27"/>
  <c r="F28"/>
  <c r="B39"/>
  <c r="B40"/>
  <c r="B44"/>
  <c r="B45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67"/>
  <c r="B67"/>
  <c r="A68"/>
  <c r="B68"/>
  <c r="A69"/>
  <c r="B69"/>
  <c r="A70"/>
  <c r="B70"/>
  <c r="A71"/>
  <c r="B71"/>
  <c r="A72"/>
  <c r="B72"/>
  <c r="A73"/>
  <c r="B73"/>
  <c r="A74"/>
  <c r="B74"/>
  <c r="B75"/>
  <c r="B76"/>
  <c r="B77"/>
  <c r="B11" i="27"/>
  <c r="B27"/>
  <c r="C11"/>
  <c r="E11"/>
  <c r="F11"/>
  <c r="E17"/>
  <c r="F17"/>
  <c r="B18"/>
  <c r="C18"/>
  <c r="E18"/>
  <c r="E27"/>
  <c r="F18"/>
  <c r="E23"/>
  <c r="B26"/>
  <c r="C26"/>
  <c r="C27"/>
  <c r="F28"/>
  <c r="B39"/>
  <c r="B77"/>
  <c r="B40"/>
  <c r="B44"/>
  <c r="B45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67"/>
  <c r="B67"/>
  <c r="A68"/>
  <c r="B68"/>
  <c r="A69"/>
  <c r="B69"/>
  <c r="A70"/>
  <c r="B70"/>
  <c r="A71"/>
  <c r="B71"/>
  <c r="A72"/>
  <c r="B72"/>
  <c r="A73"/>
  <c r="B73"/>
  <c r="A74"/>
  <c r="B74"/>
  <c r="B75"/>
  <c r="B76"/>
  <c r="B76" i="25"/>
  <c r="B75"/>
  <c r="C18"/>
  <c r="B67"/>
  <c r="B68"/>
  <c r="B69"/>
  <c r="B70"/>
  <c r="B71"/>
  <c r="B72"/>
  <c r="B73"/>
  <c r="B74"/>
  <c r="B66"/>
  <c r="A67"/>
  <c r="A68"/>
  <c r="A69"/>
  <c r="A70"/>
  <c r="A71"/>
  <c r="A72"/>
  <c r="A73"/>
  <c r="A74"/>
  <c r="A66"/>
  <c r="B51"/>
  <c r="B52"/>
  <c r="B53"/>
  <c r="B54"/>
  <c r="B55"/>
  <c r="C11"/>
  <c r="B56"/>
  <c r="B57"/>
  <c r="B58"/>
  <c r="B59"/>
  <c r="B60"/>
  <c r="B61"/>
  <c r="B62"/>
  <c r="B63"/>
  <c r="B64"/>
  <c r="B65"/>
  <c r="A52"/>
  <c r="A53"/>
  <c r="A54"/>
  <c r="A55"/>
  <c r="A56"/>
  <c r="A57"/>
  <c r="A58"/>
  <c r="A59"/>
  <c r="A60"/>
  <c r="A61"/>
  <c r="A62"/>
  <c r="A63"/>
  <c r="A64"/>
  <c r="A65"/>
  <c r="A51"/>
  <c r="B11"/>
  <c r="E11"/>
  <c r="F11"/>
  <c r="E17"/>
  <c r="F17"/>
  <c r="F18"/>
  <c r="F28"/>
  <c r="B45"/>
  <c r="B18"/>
  <c r="E18"/>
  <c r="E23"/>
  <c r="B26"/>
  <c r="C26"/>
  <c r="B27"/>
  <c r="C27"/>
  <c r="E27"/>
  <c r="B39"/>
  <c r="B77"/>
  <c r="B40"/>
  <c r="B44"/>
  <c r="B46"/>
  <c r="B78"/>
  <c r="B11" i="24"/>
  <c r="C11"/>
  <c r="E11"/>
  <c r="F11"/>
  <c r="E17"/>
  <c r="F17"/>
  <c r="B18"/>
  <c r="C18"/>
  <c r="E18"/>
  <c r="F18"/>
  <c r="E23"/>
  <c r="B26"/>
  <c r="C26"/>
  <c r="B27"/>
  <c r="C27"/>
  <c r="E27"/>
  <c r="F28"/>
  <c r="B45"/>
  <c r="B47"/>
  <c r="B39"/>
  <c r="B40"/>
  <c r="B44"/>
  <c r="B39" i="23"/>
  <c r="B40"/>
  <c r="B11"/>
  <c r="C11"/>
  <c r="E11"/>
  <c r="F11"/>
  <c r="E17"/>
  <c r="F17"/>
  <c r="B18"/>
  <c r="C18"/>
  <c r="E18"/>
  <c r="F18"/>
  <c r="E23"/>
  <c r="B26"/>
  <c r="C26"/>
  <c r="B27"/>
  <c r="C27"/>
  <c r="E27"/>
  <c r="F28"/>
  <c r="B18" i="1"/>
  <c r="C11"/>
  <c r="C18"/>
  <c r="C26"/>
  <c r="C27"/>
  <c r="B11"/>
  <c r="B27"/>
  <c r="B26"/>
  <c r="F11"/>
  <c r="F18"/>
  <c r="F28"/>
  <c r="F17"/>
  <c r="E11"/>
  <c r="E17"/>
  <c r="E18"/>
  <c r="E27"/>
  <c r="E23"/>
  <c r="B77" i="33"/>
  <c r="E27"/>
  <c r="C27"/>
  <c r="F28"/>
  <c r="B45"/>
  <c r="B46"/>
  <c r="B78"/>
  <c r="B27"/>
  <c r="C27" i="34"/>
  <c r="F28"/>
  <c r="B45"/>
  <c r="B40" i="35"/>
  <c r="B44"/>
  <c r="B46"/>
  <c r="B78"/>
  <c r="E27" i="34"/>
  <c r="B27"/>
  <c r="B46" i="27"/>
  <c r="B78"/>
  <c r="B47"/>
  <c r="B79"/>
  <c r="B47" i="31"/>
  <c r="B79"/>
  <c r="B46"/>
  <c r="B78"/>
  <c r="B80"/>
  <c r="B46" i="24"/>
  <c r="B47" i="25"/>
  <c r="B79"/>
  <c r="B47" i="28"/>
  <c r="B79"/>
  <c r="B46"/>
  <c r="B78"/>
  <c r="B46" i="32"/>
  <c r="B78"/>
  <c r="B47"/>
  <c r="B79"/>
  <c r="B80" i="25"/>
  <c r="B80" i="27"/>
  <c r="B80" i="28"/>
  <c r="B80" i="32"/>
  <c r="B47" i="33"/>
  <c r="B79"/>
  <c r="B80"/>
  <c r="B47" i="34"/>
  <c r="B79"/>
  <c r="B46"/>
  <c r="B78"/>
  <c r="B80" i="35"/>
  <c r="B47"/>
  <c r="B79"/>
  <c r="B80" i="34"/>
</calcChain>
</file>

<file path=xl/comments1.xml><?xml version="1.0" encoding="utf-8"?>
<comments xmlns="http://schemas.openxmlformats.org/spreadsheetml/2006/main">
  <authors>
    <author xml:space="preserve"> Carol Fischer</author>
  </authors>
  <commentList>
    <comment ref="B1" authorId="0">
      <text>
        <r>
          <rPr>
            <b/>
            <sz val="8"/>
            <color indexed="81"/>
            <rFont val="Tahoma"/>
            <family val="2"/>
          </rPr>
          <t>Enter name of company being acquired.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" authorId="0">
      <text>
        <r>
          <rPr>
            <b/>
            <sz val="8"/>
            <color indexed="81"/>
            <rFont val="Tahoma"/>
            <family val="2"/>
          </rPr>
          <t xml:space="preserve"> Enter date of Acquisition.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4" authorId="0">
      <text>
        <r>
          <rPr>
            <b/>
            <sz val="8"/>
            <color indexed="81"/>
            <rFont val="Tahoma"/>
            <family val="2"/>
          </rPr>
          <t>Enter Book Value of Assets Accounts Here.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4" authorId="0">
      <text>
        <r>
          <rPr>
            <b/>
            <sz val="8"/>
            <color indexed="81"/>
            <rFont val="Tahoma"/>
            <family val="2"/>
          </rPr>
          <t>Enter Market Values of Asset Accounts Here, even if amount is same as Book Value.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4" authorId="0">
      <text>
        <r>
          <rPr>
            <b/>
            <sz val="8"/>
            <color indexed="81"/>
            <rFont val="Tahoma"/>
            <family val="2"/>
          </rPr>
          <t>Insert Book Values of All Liability and Equity Accounts in this column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4" authorId="0">
      <text>
        <r>
          <rPr>
            <b/>
            <sz val="8"/>
            <color indexed="81"/>
            <rFont val="Tahoma"/>
            <family val="2"/>
          </rPr>
          <t>Emter Market Values of all Liabilities In this column.  No Equity Balances should be added.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6" authorId="0">
      <text>
        <r>
          <rPr>
            <b/>
            <sz val="8"/>
            <color indexed="81"/>
            <rFont val="Tahoma"/>
            <family val="2"/>
          </rPr>
          <t>Enter Current Asset Account in A6 through A10.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>
      <text>
        <r>
          <rPr>
            <b/>
            <sz val="8"/>
            <color indexed="81"/>
            <rFont val="Tahoma"/>
            <family val="2"/>
          </rPr>
          <t>Insert Current Liability Accounts in D6 through D10.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  <family val="2"/>
          </rPr>
          <t>Insuret Noncurrent Liability Accounts in Cells D13 through D16.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  <family val="2"/>
          </rPr>
          <t xml:space="preserve"> Enter titles of Fixed Asset Account in Cell A14 through A17.  Enter net of Accumulated Depreciation.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9" authorId="0">
      <text>
        <r>
          <rPr>
            <b/>
            <sz val="8"/>
            <color indexed="81"/>
            <rFont val="Tahoma"/>
            <family val="2"/>
          </rPr>
          <t>Enter Intangibles in A20 through A25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 xml:space="preserve"> Carol Fischer</author>
  </authors>
  <commentList>
    <comment ref="B1" authorId="0">
      <text>
        <r>
          <rPr>
            <b/>
            <sz val="8"/>
            <color indexed="81"/>
            <rFont val="Tahoma"/>
            <family val="2"/>
          </rPr>
          <t>Enter name of company being acquired.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" authorId="0">
      <text>
        <r>
          <rPr>
            <b/>
            <sz val="8"/>
            <color indexed="81"/>
            <rFont val="Tahoma"/>
            <family val="2"/>
          </rPr>
          <t xml:space="preserve"> Enter date of Acquisition.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4" authorId="0">
      <text>
        <r>
          <rPr>
            <b/>
            <sz val="8"/>
            <color indexed="81"/>
            <rFont val="Tahoma"/>
            <family val="2"/>
          </rPr>
          <t>Enter Book Value of Assets Accounts Here.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4" authorId="0">
      <text>
        <r>
          <rPr>
            <b/>
            <sz val="8"/>
            <color indexed="81"/>
            <rFont val="Tahoma"/>
            <family val="2"/>
          </rPr>
          <t>Enter Market Values of Asset Accounts Here, even if amount is same as Book Value.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4" authorId="0">
      <text>
        <r>
          <rPr>
            <b/>
            <sz val="8"/>
            <color indexed="81"/>
            <rFont val="Tahoma"/>
            <family val="2"/>
          </rPr>
          <t>Insert Book Values of All Liability and Equity Accounts in this column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4" authorId="0">
      <text>
        <r>
          <rPr>
            <b/>
            <sz val="8"/>
            <color indexed="81"/>
            <rFont val="Tahoma"/>
            <family val="2"/>
          </rPr>
          <t>Emter Market Values of all Liabilities In this column.  No Equity Balances should be added.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6" authorId="0">
      <text>
        <r>
          <rPr>
            <b/>
            <sz val="8"/>
            <color indexed="81"/>
            <rFont val="Tahoma"/>
            <family val="2"/>
          </rPr>
          <t>Enter Current Asset Account in A6 through A10.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>
      <text>
        <r>
          <rPr>
            <b/>
            <sz val="8"/>
            <color indexed="81"/>
            <rFont val="Tahoma"/>
            <family val="2"/>
          </rPr>
          <t>Insert Current Liability Accounts in D6 through D10.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  <family val="2"/>
          </rPr>
          <t>Insuret Noncurrent Liability Accounts in Cells D13 through D16.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  <family val="2"/>
          </rPr>
          <t xml:space="preserve"> Enter titles of Fixed Asset Account in Cell A14 through A17.  Enter net of Accumulated Depreciation.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9" authorId="0">
      <text>
        <r>
          <rPr>
            <b/>
            <sz val="8"/>
            <color indexed="81"/>
            <rFont val="Tahoma"/>
            <family val="2"/>
          </rPr>
          <t>Enter Intangibles in A20 through A25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 xml:space="preserve"> Carol Fischer</author>
  </authors>
  <commentList>
    <comment ref="B1" authorId="0">
      <text>
        <r>
          <rPr>
            <b/>
            <sz val="8"/>
            <color indexed="81"/>
            <rFont val="Tahoma"/>
            <family val="2"/>
          </rPr>
          <t>Enter name of company being acquired.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" authorId="0">
      <text>
        <r>
          <rPr>
            <b/>
            <sz val="8"/>
            <color indexed="81"/>
            <rFont val="Tahoma"/>
            <family val="2"/>
          </rPr>
          <t xml:space="preserve"> Enter date of Acquisition.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4" authorId="0">
      <text>
        <r>
          <rPr>
            <b/>
            <sz val="8"/>
            <color indexed="81"/>
            <rFont val="Tahoma"/>
            <family val="2"/>
          </rPr>
          <t>Enter Book Value of Assets Accounts Here.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4" authorId="0">
      <text>
        <r>
          <rPr>
            <b/>
            <sz val="8"/>
            <color indexed="81"/>
            <rFont val="Tahoma"/>
            <family val="2"/>
          </rPr>
          <t>Enter Market Values of Asset Accounts Here, even if amount is same as Book Value.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4" authorId="0">
      <text>
        <r>
          <rPr>
            <b/>
            <sz val="8"/>
            <color indexed="81"/>
            <rFont val="Tahoma"/>
            <family val="2"/>
          </rPr>
          <t>Insert Book Values of All Liability and Equity Accounts in this column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4" authorId="0">
      <text>
        <r>
          <rPr>
            <b/>
            <sz val="8"/>
            <color indexed="81"/>
            <rFont val="Tahoma"/>
            <family val="2"/>
          </rPr>
          <t>Emter Market Values of all Liabilities In this column.  No Equity Balances should be added.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6" authorId="0">
      <text>
        <r>
          <rPr>
            <b/>
            <sz val="8"/>
            <color indexed="81"/>
            <rFont val="Tahoma"/>
            <family val="2"/>
          </rPr>
          <t>Enter Current Asset Account in A6 through A10.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>
      <text>
        <r>
          <rPr>
            <b/>
            <sz val="8"/>
            <color indexed="81"/>
            <rFont val="Tahoma"/>
            <family val="2"/>
          </rPr>
          <t>Insert Current Liability Accounts in D6 through D10.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  <family val="2"/>
          </rPr>
          <t>Insuret Noncurrent Liability Accounts in Cells D13 through D16.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  <family val="2"/>
          </rPr>
          <t xml:space="preserve"> Enter titles of Fixed Asset Account in Cell A14 through A17.  Enter net of Accumulated Depreciation.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9" authorId="0">
      <text>
        <r>
          <rPr>
            <b/>
            <sz val="8"/>
            <color indexed="81"/>
            <rFont val="Tahoma"/>
            <family val="2"/>
          </rPr>
          <t>Enter Intangibles in A20 through A25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 xml:space="preserve"> Carol Fischer</author>
  </authors>
  <commentList>
    <comment ref="B1" authorId="0">
      <text>
        <r>
          <rPr>
            <b/>
            <sz val="8"/>
            <color indexed="81"/>
            <rFont val="Tahoma"/>
            <family val="2"/>
          </rPr>
          <t>Enter name of company being acquired.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" authorId="0">
      <text>
        <r>
          <rPr>
            <b/>
            <sz val="8"/>
            <color indexed="81"/>
            <rFont val="Tahoma"/>
            <family val="2"/>
          </rPr>
          <t xml:space="preserve"> Enter date of Acquisition.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4" authorId="0">
      <text>
        <r>
          <rPr>
            <b/>
            <sz val="8"/>
            <color indexed="81"/>
            <rFont val="Tahoma"/>
            <family val="2"/>
          </rPr>
          <t>Enter Book Value of Assets Accounts Here.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4" authorId="0">
      <text>
        <r>
          <rPr>
            <b/>
            <sz val="8"/>
            <color indexed="81"/>
            <rFont val="Tahoma"/>
            <family val="2"/>
          </rPr>
          <t>Enter Market Values of Asset Accounts Here, even if amount is same as Book Value.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4" authorId="0">
      <text>
        <r>
          <rPr>
            <b/>
            <sz val="8"/>
            <color indexed="81"/>
            <rFont val="Tahoma"/>
            <family val="2"/>
          </rPr>
          <t>Insert Book Values of All Liability and Equity Accounts in this column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4" authorId="0">
      <text>
        <r>
          <rPr>
            <b/>
            <sz val="8"/>
            <color indexed="81"/>
            <rFont val="Tahoma"/>
            <family val="2"/>
          </rPr>
          <t>Emter Market Values of all Liabilities In this column.  No Equity Balances should be added.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6" authorId="0">
      <text>
        <r>
          <rPr>
            <b/>
            <sz val="8"/>
            <color indexed="81"/>
            <rFont val="Tahoma"/>
            <family val="2"/>
          </rPr>
          <t>Enter Current Asset Account in A6 through A10.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>
      <text>
        <r>
          <rPr>
            <b/>
            <sz val="8"/>
            <color indexed="81"/>
            <rFont val="Tahoma"/>
            <family val="2"/>
          </rPr>
          <t>Insert Current Liability Accounts in D6 through D10.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  <family val="2"/>
          </rPr>
          <t>Insuret Noncurrent Liability Accounts in Cells D13 through D16.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  <family val="2"/>
          </rPr>
          <t xml:space="preserve"> Enter titles of Fixed Asset Account in Cell A14 through A17.  Enter net of Accumulated Depreciation.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9" authorId="0">
      <text>
        <r>
          <rPr>
            <b/>
            <sz val="8"/>
            <color indexed="81"/>
            <rFont val="Tahoma"/>
            <family val="2"/>
          </rPr>
          <t>Enter Intangibles in A20 through A25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 xml:space="preserve"> Carol Fischer</author>
  </authors>
  <commentList>
    <comment ref="B1" authorId="0">
      <text>
        <r>
          <rPr>
            <b/>
            <sz val="8"/>
            <color indexed="81"/>
            <rFont val="Tahoma"/>
            <family val="2"/>
          </rPr>
          <t>Enter name of company being acquired.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" authorId="0">
      <text>
        <r>
          <rPr>
            <b/>
            <sz val="8"/>
            <color indexed="81"/>
            <rFont val="Tahoma"/>
            <family val="2"/>
          </rPr>
          <t xml:space="preserve"> Enter date of Acquisition.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4" authorId="0">
      <text>
        <r>
          <rPr>
            <b/>
            <sz val="8"/>
            <color indexed="81"/>
            <rFont val="Tahoma"/>
            <family val="2"/>
          </rPr>
          <t>Enter Book Value of Assets Accounts Here.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4" authorId="0">
      <text>
        <r>
          <rPr>
            <b/>
            <sz val="8"/>
            <color indexed="81"/>
            <rFont val="Tahoma"/>
            <family val="2"/>
          </rPr>
          <t>Enter Market Values of Asset Accounts Here, even if amount is same as Book Value.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4" authorId="0">
      <text>
        <r>
          <rPr>
            <b/>
            <sz val="8"/>
            <color indexed="81"/>
            <rFont val="Tahoma"/>
            <family val="2"/>
          </rPr>
          <t>Insert Book Values of All Liability and Equity Accounts in this column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4" authorId="0">
      <text>
        <r>
          <rPr>
            <b/>
            <sz val="8"/>
            <color indexed="81"/>
            <rFont val="Tahoma"/>
            <family val="2"/>
          </rPr>
          <t>Emter Market Values of all Liabilities In this column.  No Equity Balances should be added.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6" authorId="0">
      <text>
        <r>
          <rPr>
            <b/>
            <sz val="8"/>
            <color indexed="81"/>
            <rFont val="Tahoma"/>
            <family val="2"/>
          </rPr>
          <t>Enter Current Asset Account in A6 through A10.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>
      <text>
        <r>
          <rPr>
            <b/>
            <sz val="8"/>
            <color indexed="81"/>
            <rFont val="Tahoma"/>
            <family val="2"/>
          </rPr>
          <t>Insert Current Liability Accounts in D6 through D10.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  <family val="2"/>
          </rPr>
          <t>Insuret Noncurrent Liability Accounts in Cells D13 through D16.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  <family val="2"/>
          </rPr>
          <t xml:space="preserve"> Enter titles of Fixed Asset Account in Cell A14 through A17.  Enter net of Accumulated Depreciation.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9" authorId="0">
      <text>
        <r>
          <rPr>
            <b/>
            <sz val="8"/>
            <color indexed="81"/>
            <rFont val="Tahoma"/>
            <family val="2"/>
          </rPr>
          <t>Enter Intangibles in A20 through A25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<sst xmlns="http://schemas.openxmlformats.org/spreadsheetml/2006/main" count="638" uniqueCount="51">
  <si>
    <t>Name of Company Being Acquired</t>
  </si>
  <si>
    <t>Johnson Company</t>
  </si>
  <si>
    <t>Date of Acquisition</t>
  </si>
  <si>
    <t>Current Assets</t>
  </si>
  <si>
    <t>Book</t>
  </si>
  <si>
    <t>Inventory</t>
  </si>
  <si>
    <t>Total Current Assets</t>
  </si>
  <si>
    <t>Fixed Assets</t>
  </si>
  <si>
    <t>Land</t>
  </si>
  <si>
    <t>Building (net)</t>
  </si>
  <si>
    <t>Equipment (net)</t>
  </si>
  <si>
    <t>Total Fixed Assets</t>
  </si>
  <si>
    <t>Intangibles</t>
  </si>
  <si>
    <t>Goodwill</t>
  </si>
  <si>
    <t>Total Intangibles</t>
  </si>
  <si>
    <t>Total Assets</t>
  </si>
  <si>
    <t>Current Liabilities</t>
  </si>
  <si>
    <t>Total Current Liabilities</t>
  </si>
  <si>
    <t>Other Liabilities</t>
  </si>
  <si>
    <t>Bonds Payable</t>
  </si>
  <si>
    <t>Premium on Bonds Payable</t>
  </si>
  <si>
    <t>Total Other Liabilities</t>
  </si>
  <si>
    <t>Total Liabilities</t>
  </si>
  <si>
    <t>Stockholders' Equity</t>
  </si>
  <si>
    <t>Common Stock</t>
  </si>
  <si>
    <t>Paid in Capital in Excess of Par</t>
  </si>
  <si>
    <t>Retained Earnings</t>
  </si>
  <si>
    <t>Total Equity</t>
  </si>
  <si>
    <t>Total Liabilities and Equity</t>
  </si>
  <si>
    <t>Net Assets</t>
  </si>
  <si>
    <t>Purchase Price</t>
  </si>
  <si>
    <t>Cash</t>
  </si>
  <si>
    <t>Number of Shares exchanged</t>
  </si>
  <si>
    <t>Par Value of a share of stock</t>
  </si>
  <si>
    <t>Market Value of a share of stock</t>
  </si>
  <si>
    <t>Market Value of stock exchanged</t>
  </si>
  <si>
    <t>Entry</t>
  </si>
  <si>
    <t>Account Name</t>
  </si>
  <si>
    <t>Debit (Credit)</t>
  </si>
  <si>
    <t>Paid-in-Capital in Excess of Par</t>
  </si>
  <si>
    <t>CHECK</t>
  </si>
  <si>
    <t>Fair Value</t>
  </si>
  <si>
    <t>Marketable Investments</t>
  </si>
  <si>
    <t>Customer List</t>
  </si>
  <si>
    <t>Warranty Liability</t>
  </si>
  <si>
    <t>Value Analysis</t>
  </si>
  <si>
    <t>Total Price Paid</t>
  </si>
  <si>
    <t>Total Fair Value of Net Assets</t>
  </si>
  <si>
    <t>Gain on Purchase of Business</t>
  </si>
  <si>
    <t>Premium on Bionds Payable</t>
  </si>
  <si>
    <t>Total Purchase Price</t>
  </si>
</sst>
</file>

<file path=xl/styles.xml><?xml version="1.0" encoding="utf-8"?>
<styleSheet xmlns="http://schemas.openxmlformats.org/spreadsheetml/2006/main">
  <numFmts count="5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_(* #,##0_);_(* \(#,##0\);_(* &quot;-&quot;??_);_(@_)"/>
  </numFmts>
  <fonts count="9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color indexed="48"/>
      <name val="Arial"/>
      <family val="2"/>
    </font>
    <font>
      <b/>
      <sz val="10"/>
      <color indexed="4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/>
      <right/>
      <top style="thick">
        <color indexed="10"/>
      </top>
      <bottom/>
      <diagonal/>
    </border>
    <border>
      <left style="thick">
        <color indexed="10"/>
      </left>
      <right/>
      <top/>
      <bottom/>
      <diagonal/>
    </border>
    <border>
      <left/>
      <right style="thick">
        <color indexed="10"/>
      </right>
      <top/>
      <bottom/>
      <diagonal/>
    </border>
    <border>
      <left/>
      <right/>
      <top/>
      <bottom style="thick">
        <color indexed="10"/>
      </bottom>
      <diagonal/>
    </border>
    <border>
      <left/>
      <right style="thick">
        <color indexed="10"/>
      </right>
      <top/>
      <bottom style="thick">
        <color indexed="10"/>
      </bottom>
      <diagonal/>
    </border>
    <border>
      <left/>
      <right style="thick">
        <color indexed="13"/>
      </right>
      <top style="thick">
        <color indexed="13"/>
      </top>
      <bottom/>
      <diagonal/>
    </border>
    <border>
      <left style="thick">
        <color indexed="13"/>
      </left>
      <right/>
      <top/>
      <bottom/>
      <diagonal/>
    </border>
    <border>
      <left/>
      <right style="thick">
        <color indexed="13"/>
      </right>
      <top/>
      <bottom/>
      <diagonal/>
    </border>
    <border>
      <left style="thick">
        <color indexed="13"/>
      </left>
      <right/>
      <top/>
      <bottom style="thick">
        <color indexed="13"/>
      </bottom>
      <diagonal/>
    </border>
    <border>
      <left/>
      <right style="thick">
        <color indexed="13"/>
      </right>
      <top/>
      <bottom style="thick">
        <color indexed="13"/>
      </bottom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 style="thick">
        <color indexed="17"/>
      </left>
      <right/>
      <top style="thick">
        <color indexed="17"/>
      </top>
      <bottom/>
      <diagonal/>
    </border>
    <border>
      <left/>
      <right style="thick">
        <color indexed="17"/>
      </right>
      <top style="thick">
        <color indexed="17"/>
      </top>
      <bottom/>
      <diagonal/>
    </border>
    <border>
      <left style="thick">
        <color indexed="17"/>
      </left>
      <right/>
      <top/>
      <bottom/>
      <diagonal/>
    </border>
    <border>
      <left/>
      <right style="thick">
        <color indexed="17"/>
      </right>
      <top/>
      <bottom/>
      <diagonal/>
    </border>
    <border>
      <left style="thick">
        <color indexed="17"/>
      </left>
      <right/>
      <top/>
      <bottom style="thick">
        <color indexed="17"/>
      </bottom>
      <diagonal/>
    </border>
    <border>
      <left/>
      <right style="thick">
        <color indexed="17"/>
      </right>
      <top/>
      <bottom style="thick">
        <color indexed="17"/>
      </bottom>
      <diagonal/>
    </border>
    <border>
      <left style="thick">
        <color indexed="13"/>
      </left>
      <right/>
      <top style="thick">
        <color indexed="1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0">
    <xf numFmtId="0" fontId="0" fillId="0" borderId="0" xfId="0"/>
    <xf numFmtId="41" fontId="0" fillId="0" borderId="0" xfId="0" applyNumberFormat="1"/>
    <xf numFmtId="0" fontId="0" fillId="0" borderId="1" xfId="0" applyBorder="1"/>
    <xf numFmtId="41" fontId="3" fillId="0" borderId="2" xfId="0" applyNumberFormat="1" applyFont="1" applyBorder="1"/>
    <xf numFmtId="41" fontId="0" fillId="0" borderId="0" xfId="0" applyNumberFormat="1" applyBorder="1"/>
    <xf numFmtId="41" fontId="3" fillId="0" borderId="0" xfId="0" applyNumberFormat="1" applyFont="1" applyBorder="1"/>
    <xf numFmtId="41" fontId="0" fillId="0" borderId="3" xfId="0" applyNumberFormat="1" applyBorder="1"/>
    <xf numFmtId="41" fontId="0" fillId="0" borderId="2" xfId="0" applyNumberFormat="1" applyBorder="1"/>
    <xf numFmtId="41" fontId="5" fillId="0" borderId="0" xfId="0" applyNumberFormat="1" applyFont="1" applyBorder="1"/>
    <xf numFmtId="41" fontId="5" fillId="0" borderId="3" xfId="0" applyNumberFormat="1" applyFont="1" applyBorder="1"/>
    <xf numFmtId="41" fontId="4" fillId="0" borderId="0" xfId="0" applyNumberFormat="1" applyFont="1" applyBorder="1"/>
    <xf numFmtId="41" fontId="0" fillId="0" borderId="4" xfId="0" applyNumberFormat="1" applyBorder="1"/>
    <xf numFmtId="41" fontId="0" fillId="0" borderId="5" xfId="0" applyNumberFormat="1" applyBorder="1"/>
    <xf numFmtId="41" fontId="0" fillId="0" borderId="0" xfId="0" applyNumberFormat="1" applyFill="1" applyBorder="1"/>
    <xf numFmtId="41" fontId="0" fillId="0" borderId="6" xfId="0" applyNumberFormat="1" applyBorder="1"/>
    <xf numFmtId="41" fontId="3" fillId="0" borderId="7" xfId="0" applyNumberFormat="1" applyFont="1" applyBorder="1"/>
    <xf numFmtId="41" fontId="0" fillId="0" borderId="8" xfId="0" applyNumberFormat="1" applyBorder="1"/>
    <xf numFmtId="41" fontId="0" fillId="0" borderId="7" xfId="0" applyNumberFormat="1" applyBorder="1"/>
    <xf numFmtId="41" fontId="0" fillId="0" borderId="9" xfId="0" applyNumberFormat="1" applyBorder="1"/>
    <xf numFmtId="41" fontId="0" fillId="0" borderId="10" xfId="0" applyNumberFormat="1" applyBorder="1"/>
    <xf numFmtId="41" fontId="0" fillId="2" borderId="2" xfId="0" applyNumberFormat="1" applyFill="1" applyBorder="1"/>
    <xf numFmtId="41" fontId="0" fillId="2" borderId="0" xfId="0" applyNumberFormat="1" applyFill="1" applyBorder="1"/>
    <xf numFmtId="41" fontId="0" fillId="2" borderId="3" xfId="0" applyNumberFormat="1" applyFill="1" applyBorder="1"/>
    <xf numFmtId="0" fontId="0" fillId="0" borderId="11" xfId="0" applyBorder="1" applyAlignment="1">
      <alignment wrapText="1"/>
    </xf>
    <xf numFmtId="0" fontId="0" fillId="0" borderId="12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3" fillId="0" borderId="0" xfId="0" applyFont="1" applyBorder="1"/>
    <xf numFmtId="0" fontId="3" fillId="0" borderId="3" xfId="0" applyFont="1" applyBorder="1"/>
    <xf numFmtId="0" fontId="0" fillId="0" borderId="13" xfId="0" applyBorder="1"/>
    <xf numFmtId="0" fontId="0" fillId="0" borderId="4" xfId="0" applyBorder="1"/>
    <xf numFmtId="41" fontId="3" fillId="0" borderId="14" xfId="0" applyNumberFormat="1" applyFont="1" applyBorder="1"/>
    <xf numFmtId="41" fontId="0" fillId="0" borderId="15" xfId="0" applyNumberFormat="1" applyBorder="1"/>
    <xf numFmtId="41" fontId="0" fillId="0" borderId="16" xfId="0" applyNumberFormat="1" applyBorder="1"/>
    <xf numFmtId="41" fontId="0" fillId="0" borderId="17" xfId="0" applyNumberFormat="1" applyBorder="1"/>
    <xf numFmtId="41" fontId="0" fillId="0" borderId="18" xfId="0" applyNumberFormat="1" applyBorder="1"/>
    <xf numFmtId="41" fontId="0" fillId="0" borderId="19" xfId="0" applyNumberFormat="1" applyBorder="1"/>
    <xf numFmtId="41" fontId="3" fillId="0" borderId="20" xfId="0" applyNumberFormat="1" applyFont="1" applyBorder="1"/>
    <xf numFmtId="41" fontId="3" fillId="0" borderId="8" xfId="0" applyNumberFormat="1" applyFont="1" applyBorder="1"/>
    <xf numFmtId="0" fontId="0" fillId="2" borderId="1" xfId="0" applyFill="1" applyBorder="1"/>
    <xf numFmtId="41" fontId="0" fillId="0" borderId="3" xfId="0" applyNumberFormat="1" applyFill="1" applyBorder="1"/>
    <xf numFmtId="0" fontId="0" fillId="0" borderId="1" xfId="0" applyFill="1" applyBorder="1"/>
    <xf numFmtId="0" fontId="0" fillId="0" borderId="0" xfId="0" applyFill="1" applyBorder="1"/>
    <xf numFmtId="41" fontId="0" fillId="0" borderId="2" xfId="0" applyNumberFormat="1" applyFill="1" applyBorder="1"/>
    <xf numFmtId="44" fontId="0" fillId="0" borderId="11" xfId="0" applyNumberFormat="1" applyBorder="1" applyAlignment="1">
      <alignment wrapText="1"/>
    </xf>
    <xf numFmtId="44" fontId="0" fillId="0" borderId="1" xfId="0" applyNumberFormat="1" applyBorder="1"/>
    <xf numFmtId="44" fontId="0" fillId="0" borderId="12" xfId="0" applyNumberFormat="1" applyBorder="1"/>
    <xf numFmtId="44" fontId="0" fillId="0" borderId="2" xfId="0" applyNumberFormat="1" applyBorder="1"/>
    <xf numFmtId="44" fontId="0" fillId="0" borderId="0" xfId="0" applyNumberFormat="1" applyBorder="1"/>
    <xf numFmtId="44" fontId="0" fillId="0" borderId="3" xfId="0" applyNumberFormat="1" applyBorder="1"/>
    <xf numFmtId="43" fontId="0" fillId="0" borderId="0" xfId="1" applyFont="1" applyAlignment="1"/>
    <xf numFmtId="44" fontId="8" fillId="0" borderId="1" xfId="0" applyNumberFormat="1" applyFont="1" applyFill="1" applyBorder="1"/>
    <xf numFmtId="164" fontId="0" fillId="0" borderId="0" xfId="0" applyNumberFormat="1" applyFill="1" applyBorder="1"/>
    <xf numFmtId="165" fontId="0" fillId="0" borderId="2" xfId="0" applyNumberFormat="1" applyBorder="1"/>
    <xf numFmtId="165" fontId="3" fillId="0" borderId="0" xfId="0" applyNumberFormat="1" applyFont="1" applyBorder="1"/>
    <xf numFmtId="165" fontId="0" fillId="0" borderId="0" xfId="0" applyNumberFormat="1" applyBorder="1"/>
    <xf numFmtId="165" fontId="3" fillId="0" borderId="3" xfId="0" applyNumberFormat="1" applyFont="1" applyBorder="1"/>
    <xf numFmtId="165" fontId="3" fillId="0" borderId="2" xfId="0" applyNumberFormat="1" applyFont="1" applyBorder="1"/>
    <xf numFmtId="165" fontId="0" fillId="0" borderId="3" xfId="0" applyNumberFormat="1" applyBorder="1"/>
    <xf numFmtId="165" fontId="8" fillId="0" borderId="2" xfId="0" applyNumberFormat="1" applyFont="1" applyFill="1" applyBorder="1"/>
    <xf numFmtId="165" fontId="0" fillId="0" borderId="0" xfId="0" applyNumberFormat="1" applyFill="1" applyBorder="1"/>
    <xf numFmtId="165" fontId="0" fillId="0" borderId="3" xfId="0" applyNumberFormat="1" applyFill="1" applyBorder="1"/>
    <xf numFmtId="165" fontId="5" fillId="0" borderId="0" xfId="0" applyNumberFormat="1" applyFont="1" applyBorder="1"/>
    <xf numFmtId="165" fontId="5" fillId="0" borderId="3" xfId="0" applyNumberFormat="1" applyFont="1" applyBorder="1"/>
    <xf numFmtId="165" fontId="4" fillId="0" borderId="0" xfId="0" applyNumberFormat="1" applyFont="1" applyBorder="1"/>
    <xf numFmtId="165" fontId="0" fillId="0" borderId="13" xfId="0" applyNumberFormat="1" applyBorder="1"/>
    <xf numFmtId="165" fontId="0" fillId="0" borderId="4" xfId="0" applyNumberFormat="1" applyBorder="1"/>
    <xf numFmtId="165" fontId="0" fillId="0" borderId="5" xfId="0" applyNumberFormat="1" applyBorder="1"/>
    <xf numFmtId="165" fontId="8" fillId="0" borderId="0" xfId="0" applyNumberFormat="1" applyFont="1" applyFill="1" applyBorder="1"/>
    <xf numFmtId="164" fontId="0" fillId="0" borderId="0" xfId="0" applyNumberFormat="1" applyBorder="1"/>
    <xf numFmtId="41" fontId="8" fillId="0" borderId="2" xfId="0" applyNumberFormat="1" applyFont="1" applyFill="1" applyBorder="1"/>
    <xf numFmtId="41" fontId="8" fillId="0" borderId="0" xfId="0" applyNumberFormat="1" applyFont="1" applyFill="1" applyBorder="1"/>
    <xf numFmtId="164" fontId="0" fillId="2" borderId="0" xfId="0" applyNumberFormat="1" applyFill="1" applyBorder="1"/>
    <xf numFmtId="164" fontId="0" fillId="0" borderId="21" xfId="0" applyNumberFormat="1" applyBorder="1"/>
    <xf numFmtId="1" fontId="0" fillId="0" borderId="21" xfId="0" applyNumberFormat="1" applyBorder="1" applyAlignment="1">
      <alignment wrapText="1"/>
    </xf>
    <xf numFmtId="1" fontId="0" fillId="0" borderId="21" xfId="0" applyNumberFormat="1" applyBorder="1"/>
    <xf numFmtId="1" fontId="0" fillId="0" borderId="0" xfId="0" applyNumberFormat="1"/>
    <xf numFmtId="1" fontId="3" fillId="0" borderId="21" xfId="0" applyNumberFormat="1" applyFont="1" applyBorder="1"/>
    <xf numFmtId="1" fontId="5" fillId="0" borderId="21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4"/>
  <sheetViews>
    <sheetView tabSelected="1" workbookViewId="0">
      <selection activeCell="B47" sqref="B47"/>
    </sheetView>
  </sheetViews>
  <sheetFormatPr defaultRowHeight="12.75"/>
  <cols>
    <col min="1" max="1" width="27.28515625" customWidth="1"/>
    <col min="2" max="2" width="17.42578125" bestFit="1" customWidth="1"/>
    <col min="3" max="3" width="10.5703125" bestFit="1" customWidth="1"/>
    <col min="4" max="4" width="28" customWidth="1"/>
    <col min="5" max="5" width="10.28515625" bestFit="1" customWidth="1"/>
    <col min="6" max="6" width="11.28515625" customWidth="1"/>
  </cols>
  <sheetData>
    <row r="1" spans="1:6" ht="26.25" thickTop="1">
      <c r="A1" s="45" t="s">
        <v>0</v>
      </c>
      <c r="B1" s="52"/>
      <c r="C1" s="46"/>
      <c r="D1" s="46"/>
      <c r="E1" s="46"/>
      <c r="F1" s="47"/>
    </row>
    <row r="2" spans="1:6">
      <c r="A2" s="48" t="s">
        <v>2</v>
      </c>
      <c r="B2" s="53"/>
      <c r="C2" s="49"/>
      <c r="D2" s="49"/>
      <c r="E2" s="49"/>
      <c r="F2" s="50"/>
    </row>
    <row r="3" spans="1:6">
      <c r="A3" s="48"/>
      <c r="B3" s="49"/>
      <c r="C3" s="49"/>
      <c r="D3" s="49"/>
      <c r="E3" s="49"/>
      <c r="F3" s="50"/>
    </row>
    <row r="4" spans="1:6">
      <c r="A4" s="54"/>
      <c r="B4" s="55" t="s">
        <v>4</v>
      </c>
      <c r="C4" s="55" t="s">
        <v>41</v>
      </c>
      <c r="D4" s="56"/>
      <c r="E4" s="55" t="s">
        <v>4</v>
      </c>
      <c r="F4" s="57" t="s">
        <v>41</v>
      </c>
    </row>
    <row r="5" spans="1:6">
      <c r="A5" s="58" t="s">
        <v>3</v>
      </c>
      <c r="B5" s="56"/>
      <c r="C5" s="56"/>
      <c r="D5" s="55" t="s">
        <v>16</v>
      </c>
      <c r="E5" s="56"/>
      <c r="F5" s="59"/>
    </row>
    <row r="6" spans="1:6">
      <c r="A6" s="60" t="s">
        <v>31</v>
      </c>
      <c r="B6" s="61"/>
      <c r="C6" s="61"/>
      <c r="D6" s="69" t="s">
        <v>16</v>
      </c>
      <c r="E6" s="61"/>
      <c r="F6" s="62"/>
    </row>
    <row r="7" spans="1:6">
      <c r="A7" s="60" t="s">
        <v>42</v>
      </c>
      <c r="B7" s="61"/>
      <c r="C7" s="61"/>
      <c r="D7" s="56"/>
      <c r="E7" s="56"/>
      <c r="F7" s="59"/>
    </row>
    <row r="8" spans="1:6">
      <c r="A8" s="60" t="s">
        <v>5</v>
      </c>
      <c r="B8" s="61"/>
      <c r="C8" s="61"/>
      <c r="D8" s="56"/>
      <c r="E8" s="56"/>
      <c r="F8" s="59"/>
    </row>
    <row r="9" spans="1:6">
      <c r="A9" s="54"/>
      <c r="B9" s="56"/>
      <c r="C9" s="56"/>
      <c r="D9" s="56"/>
      <c r="E9" s="56"/>
      <c r="F9" s="59"/>
    </row>
    <row r="10" spans="1:6">
      <c r="A10" s="54"/>
      <c r="B10" s="56"/>
      <c r="C10" s="56"/>
      <c r="D10" s="56"/>
      <c r="E10" s="56"/>
      <c r="F10" s="59"/>
    </row>
    <row r="11" spans="1:6">
      <c r="A11" s="58" t="s">
        <v>6</v>
      </c>
      <c r="B11" s="63">
        <f>SUM(B6:B10)</f>
        <v>0</v>
      </c>
      <c r="C11" s="63">
        <f>SUM(C6:C10)</f>
        <v>0</v>
      </c>
      <c r="D11" s="55" t="s">
        <v>17</v>
      </c>
      <c r="E11" s="63">
        <f>SUM(E6:E10)</f>
        <v>0</v>
      </c>
      <c r="F11" s="64">
        <f>SUM(F6:F10)</f>
        <v>0</v>
      </c>
    </row>
    <row r="12" spans="1:6">
      <c r="A12" s="58"/>
      <c r="B12" s="56"/>
      <c r="C12" s="56"/>
      <c r="D12" s="55" t="s">
        <v>18</v>
      </c>
      <c r="E12" s="56"/>
      <c r="F12" s="59"/>
    </row>
    <row r="13" spans="1:6">
      <c r="A13" s="58" t="s">
        <v>7</v>
      </c>
      <c r="B13" s="56"/>
      <c r="C13" s="56"/>
      <c r="D13" s="69" t="s">
        <v>19</v>
      </c>
      <c r="E13" s="61"/>
      <c r="F13" s="62"/>
    </row>
    <row r="14" spans="1:6">
      <c r="A14" s="60" t="s">
        <v>8</v>
      </c>
      <c r="B14" s="61"/>
      <c r="C14" s="61"/>
      <c r="D14" s="69" t="s">
        <v>20</v>
      </c>
      <c r="E14" s="61"/>
      <c r="F14" s="62"/>
    </row>
    <row r="15" spans="1:6">
      <c r="A15" s="60" t="s">
        <v>9</v>
      </c>
      <c r="B15" s="61"/>
      <c r="C15" s="61"/>
      <c r="D15" s="61" t="s">
        <v>44</v>
      </c>
      <c r="E15" s="61"/>
      <c r="F15" s="62"/>
    </row>
    <row r="16" spans="1:6">
      <c r="A16" s="60" t="s">
        <v>10</v>
      </c>
      <c r="B16" s="61"/>
      <c r="C16" s="61"/>
      <c r="D16" s="56"/>
      <c r="E16" s="56"/>
      <c r="F16" s="59"/>
    </row>
    <row r="17" spans="1:8">
      <c r="A17" s="54"/>
      <c r="B17" s="56"/>
      <c r="C17" s="56"/>
      <c r="D17" s="55" t="s">
        <v>21</v>
      </c>
      <c r="E17" s="63">
        <f>SUM(E13:E16)</f>
        <v>0</v>
      </c>
      <c r="F17" s="64">
        <f>SUM(F13:F16)</f>
        <v>0</v>
      </c>
      <c r="H17" s="51"/>
    </row>
    <row r="18" spans="1:8">
      <c r="A18" s="58" t="s">
        <v>11</v>
      </c>
      <c r="B18" s="63">
        <f>SUM(B14:B17)</f>
        <v>0</v>
      </c>
      <c r="C18" s="63">
        <f>SUM(C14:C17)</f>
        <v>0</v>
      </c>
      <c r="D18" s="55" t="s">
        <v>22</v>
      </c>
      <c r="E18" s="63">
        <f>E11+E17</f>
        <v>0</v>
      </c>
      <c r="F18" s="64">
        <f>F11+F17</f>
        <v>0</v>
      </c>
    </row>
    <row r="19" spans="1:8">
      <c r="A19" s="58" t="s">
        <v>12</v>
      </c>
      <c r="B19" s="56"/>
      <c r="C19" s="56"/>
      <c r="D19" s="55" t="s">
        <v>23</v>
      </c>
      <c r="E19" s="56"/>
      <c r="F19" s="59"/>
    </row>
    <row r="20" spans="1:8">
      <c r="A20" s="60" t="s">
        <v>43</v>
      </c>
      <c r="B20" s="56"/>
      <c r="C20" s="61"/>
      <c r="D20" s="56" t="s">
        <v>24</v>
      </c>
      <c r="E20" s="61"/>
      <c r="F20" s="59"/>
    </row>
    <row r="21" spans="1:8">
      <c r="A21" s="54"/>
      <c r="B21" s="56"/>
      <c r="C21" s="56"/>
      <c r="D21" s="56" t="s">
        <v>25</v>
      </c>
      <c r="E21" s="61"/>
      <c r="F21" s="59"/>
    </row>
    <row r="22" spans="1:8">
      <c r="A22" s="54"/>
      <c r="B22" s="56"/>
      <c r="C22" s="56"/>
      <c r="D22" s="56" t="s">
        <v>26</v>
      </c>
      <c r="E22" s="61"/>
      <c r="F22" s="59"/>
    </row>
    <row r="23" spans="1:8">
      <c r="A23" s="54"/>
      <c r="B23" s="56"/>
      <c r="C23" s="56"/>
      <c r="D23" s="55" t="s">
        <v>27</v>
      </c>
      <c r="E23" s="63">
        <f>SUM(E20:E22)</f>
        <v>0</v>
      </c>
      <c r="F23" s="59"/>
    </row>
    <row r="24" spans="1:8">
      <c r="A24" s="54"/>
      <c r="B24" s="56"/>
      <c r="C24" s="56"/>
      <c r="D24" s="56"/>
      <c r="E24" s="56"/>
      <c r="F24" s="59"/>
    </row>
    <row r="25" spans="1:8">
      <c r="A25" s="54"/>
      <c r="B25" s="56"/>
      <c r="C25" s="56"/>
      <c r="D25" s="56"/>
      <c r="E25" s="56"/>
      <c r="F25" s="59"/>
    </row>
    <row r="26" spans="1:8">
      <c r="A26" s="58" t="s">
        <v>14</v>
      </c>
      <c r="B26" s="63">
        <f>SUM(B20:B25)</f>
        <v>0</v>
      </c>
      <c r="C26" s="63">
        <f>SUM(C20:C25)</f>
        <v>0</v>
      </c>
      <c r="D26" s="56"/>
      <c r="E26" s="56"/>
      <c r="F26" s="59"/>
    </row>
    <row r="27" spans="1:8">
      <c r="A27" s="58" t="s">
        <v>15</v>
      </c>
      <c r="B27" s="63">
        <f>B11+B18+B26</f>
        <v>0</v>
      </c>
      <c r="C27" s="63">
        <f>C11+C18+C26</f>
        <v>0</v>
      </c>
      <c r="D27" s="55" t="s">
        <v>28</v>
      </c>
      <c r="E27" s="63">
        <f>E18+E23</f>
        <v>0</v>
      </c>
      <c r="F27" s="59"/>
    </row>
    <row r="28" spans="1:8">
      <c r="A28" s="54"/>
      <c r="B28" s="56"/>
      <c r="C28" s="56"/>
      <c r="D28" s="55" t="s">
        <v>29</v>
      </c>
      <c r="E28" s="55"/>
      <c r="F28" s="64">
        <f>C27-F18</f>
        <v>0</v>
      </c>
    </row>
    <row r="29" spans="1:8">
      <c r="A29" s="54"/>
      <c r="B29" s="56"/>
      <c r="C29" s="56"/>
      <c r="D29" s="56"/>
      <c r="E29" s="56"/>
      <c r="F29" s="59"/>
    </row>
    <row r="30" spans="1:8">
      <c r="A30" s="54"/>
      <c r="B30" s="56"/>
      <c r="C30" s="56"/>
      <c r="D30" s="56"/>
      <c r="E30" s="56"/>
      <c r="F30" s="59"/>
    </row>
    <row r="31" spans="1:8">
      <c r="A31" s="54"/>
      <c r="B31" s="56"/>
      <c r="C31" s="56"/>
      <c r="D31" s="56"/>
      <c r="E31" s="56"/>
      <c r="F31" s="59"/>
    </row>
    <row r="32" spans="1:8">
      <c r="A32" s="54"/>
      <c r="B32" s="56"/>
      <c r="C32" s="56"/>
      <c r="D32" s="56"/>
      <c r="E32" s="56"/>
      <c r="F32" s="59"/>
    </row>
    <row r="33" spans="1:6">
      <c r="A33" s="54"/>
      <c r="B33" s="56"/>
      <c r="C33" s="56"/>
      <c r="D33" s="56"/>
      <c r="E33" s="56"/>
      <c r="F33" s="59"/>
    </row>
    <row r="34" spans="1:6">
      <c r="A34" s="58" t="s">
        <v>30</v>
      </c>
      <c r="B34" s="56"/>
      <c r="C34" s="56"/>
      <c r="D34" s="56"/>
      <c r="E34" s="56"/>
      <c r="F34" s="59"/>
    </row>
    <row r="35" spans="1:6">
      <c r="A35" s="54" t="s">
        <v>31</v>
      </c>
      <c r="B35" s="56"/>
      <c r="C35" s="56"/>
      <c r="D35" s="56"/>
      <c r="E35" s="56"/>
      <c r="F35" s="59"/>
    </row>
    <row r="36" spans="1:6">
      <c r="A36" s="54" t="s">
        <v>32</v>
      </c>
      <c r="B36" s="61"/>
      <c r="C36" s="56"/>
      <c r="D36" s="56"/>
      <c r="E36" s="56"/>
      <c r="F36" s="59"/>
    </row>
    <row r="37" spans="1:6">
      <c r="A37" s="54" t="s">
        <v>33</v>
      </c>
      <c r="B37" s="61"/>
      <c r="C37" s="56"/>
      <c r="D37" s="56"/>
      <c r="E37" s="56"/>
      <c r="F37" s="59"/>
    </row>
    <row r="38" spans="1:6">
      <c r="A38" s="54" t="s">
        <v>34</v>
      </c>
      <c r="B38" s="61"/>
      <c r="C38" s="56"/>
      <c r="D38" s="56"/>
      <c r="E38" s="56"/>
      <c r="F38" s="59"/>
    </row>
    <row r="39" spans="1:6">
      <c r="A39" s="54" t="s">
        <v>35</v>
      </c>
      <c r="B39" s="65">
        <f>B36*B38</f>
        <v>0</v>
      </c>
      <c r="C39" s="56"/>
      <c r="D39" s="56"/>
      <c r="E39" s="56"/>
      <c r="F39" s="59"/>
    </row>
    <row r="40" spans="1:6">
      <c r="A40" s="58" t="s">
        <v>50</v>
      </c>
      <c r="B40" s="63">
        <f>B35+B39</f>
        <v>0</v>
      </c>
      <c r="C40" s="56"/>
      <c r="D40" s="56"/>
      <c r="E40" s="56"/>
      <c r="F40" s="59"/>
    </row>
    <row r="41" spans="1:6" ht="13.5" thickBot="1">
      <c r="A41" s="66"/>
      <c r="B41" s="67"/>
      <c r="C41" s="67"/>
      <c r="D41" s="67"/>
      <c r="E41" s="67"/>
      <c r="F41" s="68"/>
    </row>
    <row r="42" spans="1:6" ht="14.25" thickTop="1" thickBot="1">
      <c r="C42" s="1"/>
      <c r="D42" s="1"/>
      <c r="E42" s="1"/>
      <c r="F42" s="1"/>
    </row>
    <row r="43" spans="1:6" ht="13.5" thickTop="1">
      <c r="A43" s="32" t="s">
        <v>45</v>
      </c>
      <c r="B43" s="33"/>
      <c r="C43" s="1"/>
      <c r="D43" s="1"/>
      <c r="E43" s="1"/>
      <c r="F43" s="1"/>
    </row>
    <row r="44" spans="1:6">
      <c r="A44" s="34" t="s">
        <v>46</v>
      </c>
      <c r="B44" s="35">
        <f>B40</f>
        <v>0</v>
      </c>
      <c r="C44" s="1"/>
      <c r="D44" s="1"/>
      <c r="E44" s="1"/>
      <c r="F44" s="1"/>
    </row>
    <row r="45" spans="1:6">
      <c r="A45" s="34" t="s">
        <v>47</v>
      </c>
      <c r="B45" s="35">
        <f>F28</f>
        <v>0</v>
      </c>
      <c r="C45" s="1"/>
      <c r="D45" s="1"/>
      <c r="E45" s="1"/>
      <c r="F45" s="1"/>
    </row>
    <row r="46" spans="1:6">
      <c r="A46" s="34" t="s">
        <v>13</v>
      </c>
      <c r="B46" s="35">
        <f>IF(B44&gt;B45,B44-B45,0)</f>
        <v>0</v>
      </c>
      <c r="C46" s="1"/>
      <c r="D46" s="1"/>
      <c r="E46" s="1"/>
      <c r="F46" s="1"/>
    </row>
    <row r="47" spans="1:6" ht="13.5" thickBot="1">
      <c r="A47" s="36" t="s">
        <v>48</v>
      </c>
      <c r="B47" s="37">
        <f>IF(B45&gt;B44,B45-B44,0)</f>
        <v>0</v>
      </c>
      <c r="C47" s="1"/>
      <c r="D47" s="1"/>
      <c r="E47" s="1"/>
      <c r="F47" s="1"/>
    </row>
    <row r="48" spans="1:6" ht="14.25" thickTop="1" thickBot="1">
      <c r="A48" s="1"/>
      <c r="B48" s="1"/>
      <c r="C48" s="1"/>
      <c r="D48" s="1"/>
      <c r="E48" s="1"/>
      <c r="F48" s="1"/>
    </row>
    <row r="49" spans="1:6" ht="13.5" thickTop="1">
      <c r="A49" s="38" t="s">
        <v>36</v>
      </c>
      <c r="B49" s="14"/>
      <c r="C49" s="1"/>
      <c r="D49" s="1"/>
      <c r="E49" s="1"/>
      <c r="F49" s="1"/>
    </row>
    <row r="50" spans="1:6">
      <c r="A50" s="15" t="s">
        <v>37</v>
      </c>
      <c r="B50" s="39" t="s">
        <v>38</v>
      </c>
      <c r="C50" s="1"/>
      <c r="D50" s="1"/>
      <c r="E50" s="1"/>
      <c r="F50" s="1"/>
    </row>
    <row r="51" spans="1:6">
      <c r="A51" s="17" t="str">
        <f>A6</f>
        <v>Cash</v>
      </c>
      <c r="B51" s="16">
        <f>C6</f>
        <v>0</v>
      </c>
      <c r="C51" s="1"/>
      <c r="D51" s="1"/>
      <c r="E51" s="1"/>
      <c r="F51" s="1"/>
    </row>
    <row r="52" spans="1:6">
      <c r="A52" s="17" t="str">
        <f>A7</f>
        <v>Marketable Investments</v>
      </c>
      <c r="B52" s="16">
        <f>C7</f>
        <v>0</v>
      </c>
      <c r="C52" s="1"/>
      <c r="D52" s="1"/>
      <c r="E52" s="1"/>
      <c r="F52" s="1"/>
    </row>
    <row r="53" spans="1:6">
      <c r="A53" s="17" t="str">
        <f>A8</f>
        <v>Inventory</v>
      </c>
      <c r="B53" s="16">
        <f>C8</f>
        <v>0</v>
      </c>
      <c r="C53" s="1"/>
      <c r="D53" s="1"/>
      <c r="E53" s="1"/>
      <c r="F53" s="1"/>
    </row>
    <row r="54" spans="1:6">
      <c r="A54" s="17">
        <f>A9</f>
        <v>0</v>
      </c>
      <c r="B54" s="16">
        <f>C9</f>
        <v>0</v>
      </c>
      <c r="C54" s="1"/>
      <c r="D54" s="1"/>
      <c r="E54" s="1"/>
      <c r="F54" s="1"/>
    </row>
    <row r="55" spans="1:6">
      <c r="A55" s="17">
        <f>A10</f>
        <v>0</v>
      </c>
      <c r="B55" s="16">
        <f>C10</f>
        <v>0</v>
      </c>
      <c r="C55" s="1"/>
      <c r="D55" s="1"/>
      <c r="E55" s="1"/>
      <c r="F55" s="1"/>
    </row>
    <row r="56" spans="1:6">
      <c r="A56" s="17" t="str">
        <f>A14</f>
        <v>Land</v>
      </c>
      <c r="B56" s="16">
        <f>C14</f>
        <v>0</v>
      </c>
      <c r="C56" s="1"/>
      <c r="D56" s="1"/>
      <c r="E56" s="1"/>
      <c r="F56" s="1"/>
    </row>
    <row r="57" spans="1:6">
      <c r="A57" s="17" t="str">
        <f>A15</f>
        <v>Building (net)</v>
      </c>
      <c r="B57" s="16">
        <f>C15</f>
        <v>0</v>
      </c>
      <c r="C57" s="1"/>
      <c r="D57" s="1"/>
      <c r="E57" s="1"/>
      <c r="F57" s="1"/>
    </row>
    <row r="58" spans="1:6">
      <c r="A58" s="17" t="str">
        <f>A16</f>
        <v>Equipment (net)</v>
      </c>
      <c r="B58" s="16">
        <f>C16</f>
        <v>0</v>
      </c>
      <c r="C58" s="1"/>
      <c r="D58" s="1"/>
      <c r="E58" s="1"/>
      <c r="F58" s="1"/>
    </row>
    <row r="59" spans="1:6">
      <c r="A59" s="17">
        <f>A17</f>
        <v>0</v>
      </c>
      <c r="B59" s="16">
        <f>C17</f>
        <v>0</v>
      </c>
      <c r="C59" s="1"/>
      <c r="D59" s="1"/>
      <c r="E59" s="1"/>
      <c r="F59" s="1"/>
    </row>
    <row r="60" spans="1:6">
      <c r="A60" s="17" t="str">
        <f t="shared" ref="A60:A65" si="0">A20</f>
        <v>Customer List</v>
      </c>
      <c r="B60" s="16">
        <f t="shared" ref="B60:B65" si="1">C20</f>
        <v>0</v>
      </c>
      <c r="C60" s="1"/>
      <c r="D60" s="1"/>
      <c r="E60" s="1"/>
      <c r="F60" s="1"/>
    </row>
    <row r="61" spans="1:6">
      <c r="A61" s="17">
        <f t="shared" si="0"/>
        <v>0</v>
      </c>
      <c r="B61" s="16">
        <f t="shared" si="1"/>
        <v>0</v>
      </c>
      <c r="C61" s="1"/>
      <c r="D61" s="1"/>
      <c r="E61" s="1"/>
      <c r="F61" s="1"/>
    </row>
    <row r="62" spans="1:6">
      <c r="A62" s="17">
        <f t="shared" si="0"/>
        <v>0</v>
      </c>
      <c r="B62" s="16">
        <f t="shared" si="1"/>
        <v>0</v>
      </c>
      <c r="C62" s="1"/>
      <c r="D62" s="1"/>
      <c r="E62" s="1"/>
      <c r="F62" s="1"/>
    </row>
    <row r="63" spans="1:6">
      <c r="A63" s="17">
        <f t="shared" si="0"/>
        <v>0</v>
      </c>
      <c r="B63" s="16">
        <f t="shared" si="1"/>
        <v>0</v>
      </c>
      <c r="C63" s="1"/>
      <c r="D63" s="1"/>
      <c r="E63" s="1"/>
      <c r="F63" s="1"/>
    </row>
    <row r="64" spans="1:6">
      <c r="A64" s="17">
        <f t="shared" si="0"/>
        <v>0</v>
      </c>
      <c r="B64" s="16">
        <f t="shared" si="1"/>
        <v>0</v>
      </c>
      <c r="C64" s="1"/>
      <c r="D64" s="1"/>
      <c r="E64" s="1"/>
      <c r="F64" s="1"/>
    </row>
    <row r="65" spans="1:6">
      <c r="A65" s="17">
        <f t="shared" si="0"/>
        <v>0</v>
      </c>
      <c r="B65" s="16">
        <f t="shared" si="1"/>
        <v>0</v>
      </c>
      <c r="C65" s="1"/>
      <c r="D65" s="1"/>
      <c r="E65" s="1"/>
      <c r="F65" s="1"/>
    </row>
    <row r="66" spans="1:6">
      <c r="A66" s="17" t="str">
        <f>D6</f>
        <v>Current Liabilities</v>
      </c>
      <c r="B66" s="16">
        <f>-F6</f>
        <v>0</v>
      </c>
      <c r="C66" s="1"/>
      <c r="D66" s="1"/>
      <c r="E66" s="1"/>
      <c r="F66" s="1"/>
    </row>
    <row r="67" spans="1:6">
      <c r="A67" s="17">
        <f>D7</f>
        <v>0</v>
      </c>
      <c r="B67" s="16">
        <f>-F7</f>
        <v>0</v>
      </c>
      <c r="C67" s="1"/>
      <c r="D67" s="1"/>
      <c r="E67" s="1"/>
      <c r="F67" s="1"/>
    </row>
    <row r="68" spans="1:6">
      <c r="A68" s="17">
        <f>D8</f>
        <v>0</v>
      </c>
      <c r="B68" s="16">
        <f>-F8</f>
        <v>0</v>
      </c>
      <c r="C68" s="1"/>
      <c r="D68" s="1"/>
      <c r="E68" s="1"/>
      <c r="F68" s="1"/>
    </row>
    <row r="69" spans="1:6">
      <c r="A69" s="17">
        <f>D9</f>
        <v>0</v>
      </c>
      <c r="B69" s="16">
        <f>-F9</f>
        <v>0</v>
      </c>
      <c r="C69" s="1"/>
      <c r="D69" s="1"/>
      <c r="E69" s="1"/>
      <c r="F69" s="1"/>
    </row>
    <row r="70" spans="1:6">
      <c r="A70" s="17">
        <f>D10</f>
        <v>0</v>
      </c>
      <c r="B70" s="16">
        <f>-F10</f>
        <v>0</v>
      </c>
      <c r="C70" s="1"/>
      <c r="D70" s="1"/>
      <c r="E70" s="1"/>
      <c r="F70" s="1"/>
    </row>
    <row r="71" spans="1:6">
      <c r="A71" s="17" t="str">
        <f>D13</f>
        <v>Bonds Payable</v>
      </c>
      <c r="B71" s="16">
        <f>-F13</f>
        <v>0</v>
      </c>
      <c r="C71" s="1"/>
      <c r="D71" s="1"/>
      <c r="E71" s="1"/>
      <c r="F71" s="1"/>
    </row>
    <row r="72" spans="1:6">
      <c r="A72" s="17" t="str">
        <f>D14</f>
        <v>Premium on Bonds Payable</v>
      </c>
      <c r="B72" s="16">
        <f>-F14</f>
        <v>0</v>
      </c>
      <c r="C72" s="1"/>
      <c r="D72" s="1"/>
      <c r="E72" s="1"/>
      <c r="F72" s="1"/>
    </row>
    <row r="73" spans="1:6">
      <c r="A73" s="17" t="str">
        <f>D15</f>
        <v>Warranty Liability</v>
      </c>
      <c r="B73" s="16">
        <f>-F15</f>
        <v>0</v>
      </c>
      <c r="C73" s="1"/>
      <c r="D73" s="1"/>
      <c r="E73" s="1"/>
      <c r="F73" s="1"/>
    </row>
    <row r="74" spans="1:6">
      <c r="A74" s="17">
        <f>D16</f>
        <v>0</v>
      </c>
      <c r="B74" s="16">
        <f>-F16</f>
        <v>0</v>
      </c>
      <c r="C74" s="1"/>
      <c r="D74" s="1"/>
      <c r="E74" s="1"/>
      <c r="F74" s="1"/>
    </row>
    <row r="75" spans="1:6">
      <c r="A75" s="17" t="s">
        <v>31</v>
      </c>
      <c r="B75" s="16">
        <f>-B35</f>
        <v>0</v>
      </c>
      <c r="C75" s="1"/>
      <c r="D75" s="1"/>
      <c r="E75" s="1"/>
      <c r="F75" s="1"/>
    </row>
    <row r="76" spans="1:6">
      <c r="A76" s="17" t="s">
        <v>24</v>
      </c>
      <c r="B76" s="16">
        <f>-(B36*B37)</f>
        <v>0</v>
      </c>
      <c r="C76" s="1"/>
      <c r="D76" s="1"/>
      <c r="E76" s="1"/>
      <c r="F76" s="1"/>
    </row>
    <row r="77" spans="1:6">
      <c r="A77" s="17" t="s">
        <v>39</v>
      </c>
      <c r="B77" s="16">
        <f>-(B39+B76)</f>
        <v>0</v>
      </c>
      <c r="C77" s="1"/>
      <c r="D77" s="1"/>
      <c r="E77" s="1"/>
      <c r="F77" s="1"/>
    </row>
    <row r="78" spans="1:6">
      <c r="A78" s="17" t="s">
        <v>13</v>
      </c>
      <c r="B78" s="16">
        <f>B46</f>
        <v>0</v>
      </c>
      <c r="C78" s="1"/>
      <c r="D78" s="1"/>
      <c r="E78" s="1"/>
      <c r="F78" s="1"/>
    </row>
    <row r="79" spans="1:6">
      <c r="A79" s="17" t="s">
        <v>48</v>
      </c>
      <c r="B79" s="16">
        <f>-B47</f>
        <v>0</v>
      </c>
      <c r="C79" s="1"/>
      <c r="D79" s="1"/>
      <c r="E79" s="1"/>
      <c r="F79" s="1"/>
    </row>
    <row r="80" spans="1:6" ht="13.5" thickBot="1">
      <c r="A80" s="18" t="s">
        <v>40</v>
      </c>
      <c r="B80" s="19">
        <f>SUM(B51:B79)</f>
        <v>0</v>
      </c>
      <c r="C80" s="1"/>
      <c r="D80" s="1"/>
      <c r="E80" s="1"/>
      <c r="F80" s="1"/>
    </row>
    <row r="81" spans="1:6" ht="13.5" thickTop="1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6">
      <c r="A97" s="1"/>
      <c r="B97" s="1"/>
      <c r="C97" s="1"/>
      <c r="D97" s="1"/>
      <c r="E97" s="1"/>
      <c r="F97" s="1"/>
    </row>
    <row r="98" spans="1:6">
      <c r="A98" s="1"/>
      <c r="B98" s="1"/>
      <c r="C98" s="1"/>
      <c r="D98" s="1"/>
      <c r="E98" s="1"/>
      <c r="F98" s="1"/>
    </row>
    <row r="99" spans="1:6">
      <c r="A99" s="1"/>
      <c r="B99" s="1"/>
      <c r="C99" s="1"/>
      <c r="D99" s="1"/>
      <c r="E99" s="1"/>
      <c r="F99" s="1"/>
    </row>
    <row r="100" spans="1:6">
      <c r="A100" s="1"/>
      <c r="B100" s="1"/>
      <c r="C100" s="1"/>
      <c r="D100" s="1"/>
      <c r="E100" s="1"/>
      <c r="F100" s="1"/>
    </row>
    <row r="101" spans="1:6">
      <c r="A101" s="1"/>
      <c r="B101" s="1"/>
      <c r="C101" s="1"/>
      <c r="D101" s="1"/>
      <c r="E101" s="1"/>
      <c r="F101" s="1"/>
    </row>
    <row r="102" spans="1:6">
      <c r="A102" s="1"/>
      <c r="B102" s="1"/>
      <c r="C102" s="1"/>
      <c r="D102" s="1"/>
      <c r="E102" s="1"/>
      <c r="F102" s="1"/>
    </row>
    <row r="103" spans="1:6">
      <c r="A103" s="1"/>
      <c r="B103" s="1"/>
      <c r="C103" s="1"/>
      <c r="D103" s="1"/>
      <c r="E103" s="1"/>
      <c r="F103" s="1"/>
    </row>
    <row r="104" spans="1:6">
      <c r="A104" s="1"/>
      <c r="B104" s="1"/>
      <c r="C104" s="1"/>
      <c r="D104" s="1"/>
      <c r="E104" s="1"/>
      <c r="F104" s="1"/>
    </row>
    <row r="105" spans="1:6">
      <c r="A105" s="1"/>
      <c r="B105" s="1"/>
      <c r="C105" s="1"/>
      <c r="D105" s="1"/>
      <c r="E105" s="1"/>
      <c r="F105" s="1"/>
    </row>
    <row r="106" spans="1:6">
      <c r="A106" s="1"/>
      <c r="B106" s="1"/>
      <c r="C106" s="1"/>
      <c r="D106" s="1"/>
      <c r="E106" s="1"/>
      <c r="F106" s="1"/>
    </row>
    <row r="107" spans="1:6">
      <c r="A107" s="1"/>
      <c r="B107" s="1"/>
      <c r="C107" s="1"/>
      <c r="D107" s="1"/>
      <c r="E107" s="1"/>
      <c r="F107" s="1"/>
    </row>
    <row r="108" spans="1:6">
      <c r="A108" s="1"/>
      <c r="B108" s="1"/>
      <c r="C108" s="1"/>
      <c r="D108" s="1"/>
      <c r="E108" s="1"/>
      <c r="F108" s="1"/>
    </row>
    <row r="109" spans="1:6">
      <c r="A109" s="1"/>
      <c r="B109" s="1"/>
      <c r="C109" s="1"/>
      <c r="D109" s="1"/>
      <c r="E109" s="1"/>
      <c r="F109" s="1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  <row r="134" spans="1:6">
      <c r="A134" s="1"/>
      <c r="B134" s="1"/>
      <c r="C134" s="1"/>
      <c r="D134" s="1"/>
      <c r="E134" s="1"/>
      <c r="F134" s="1"/>
    </row>
    <row r="135" spans="1:6">
      <c r="A135" s="1"/>
      <c r="B135" s="1"/>
      <c r="C135" s="1"/>
      <c r="D135" s="1"/>
      <c r="E135" s="1"/>
      <c r="F135" s="1"/>
    </row>
    <row r="136" spans="1:6">
      <c r="A136" s="1"/>
      <c r="B136" s="1"/>
      <c r="C136" s="1"/>
      <c r="D136" s="1"/>
      <c r="E136" s="1"/>
      <c r="F136" s="1"/>
    </row>
    <row r="137" spans="1:6">
      <c r="A137" s="1"/>
      <c r="B137" s="1"/>
      <c r="C137" s="1"/>
      <c r="D137" s="1"/>
      <c r="E137" s="1"/>
      <c r="F137" s="1"/>
    </row>
    <row r="138" spans="1:6">
      <c r="A138" s="1"/>
      <c r="B138" s="1"/>
      <c r="C138" s="1"/>
      <c r="D138" s="1"/>
      <c r="E138" s="1"/>
      <c r="F138" s="1"/>
    </row>
    <row r="139" spans="1:6">
      <c r="A139" s="1"/>
      <c r="B139" s="1"/>
      <c r="C139" s="1"/>
      <c r="D139" s="1"/>
      <c r="E139" s="1"/>
      <c r="F139" s="1"/>
    </row>
    <row r="140" spans="1:6">
      <c r="A140" s="1"/>
      <c r="B140" s="1"/>
      <c r="C140" s="1"/>
      <c r="D140" s="1"/>
      <c r="E140" s="1"/>
      <c r="F140" s="1"/>
    </row>
    <row r="141" spans="1:6">
      <c r="A141" s="1"/>
      <c r="B141" s="1"/>
      <c r="C141" s="1"/>
      <c r="D141" s="1"/>
      <c r="E141" s="1"/>
      <c r="F141" s="1"/>
    </row>
    <row r="142" spans="1:6">
      <c r="A142" s="1"/>
      <c r="B142" s="1"/>
      <c r="C142" s="1"/>
      <c r="D142" s="1"/>
      <c r="E142" s="1"/>
      <c r="F142" s="1"/>
    </row>
    <row r="143" spans="1:6">
      <c r="A143" s="1"/>
      <c r="B143" s="1"/>
      <c r="C143" s="1"/>
      <c r="D143" s="1"/>
      <c r="E143" s="1"/>
      <c r="F143" s="1"/>
    </row>
    <row r="144" spans="1:6">
      <c r="A144" s="1"/>
      <c r="B144" s="1"/>
      <c r="C144" s="1"/>
      <c r="D144" s="1"/>
      <c r="E144" s="1"/>
      <c r="F144" s="1"/>
    </row>
  </sheetData>
  <phoneticPr fontId="2" type="noConversion"/>
  <pageMargins left="0.75" right="0.75" top="1" bottom="1" header="0.5" footer="0.5"/>
  <pageSetup orientation="portrait" horizontalDpi="4294967293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144"/>
  <sheetViews>
    <sheetView workbookViewId="0">
      <selection activeCell="D61" sqref="D61"/>
    </sheetView>
  </sheetViews>
  <sheetFormatPr defaultRowHeight="12.75"/>
  <cols>
    <col min="1" max="1" width="27.28515625" customWidth="1"/>
    <col min="2" max="2" width="17.42578125" bestFit="1" customWidth="1"/>
    <col min="3" max="3" width="10.5703125" bestFit="1" customWidth="1"/>
    <col min="4" max="4" width="28" customWidth="1"/>
    <col min="5" max="5" width="10.28515625" bestFit="1" customWidth="1"/>
    <col min="6" max="6" width="10.5703125" bestFit="1" customWidth="1"/>
  </cols>
  <sheetData>
    <row r="1" spans="1:6" ht="26.25" thickTop="1">
      <c r="A1" s="23" t="s">
        <v>0</v>
      </c>
      <c r="B1" s="2" t="s">
        <v>1</v>
      </c>
      <c r="C1" s="2"/>
      <c r="D1" s="2"/>
      <c r="E1" s="2"/>
      <c r="F1" s="24"/>
    </row>
    <row r="2" spans="1:6">
      <c r="A2" s="25" t="s">
        <v>2</v>
      </c>
      <c r="B2" s="70">
        <v>40817</v>
      </c>
      <c r="C2" s="26"/>
      <c r="D2" s="26"/>
      <c r="E2" s="26"/>
      <c r="F2" s="27"/>
    </row>
    <row r="3" spans="1:6">
      <c r="A3" s="25"/>
      <c r="B3" s="26"/>
      <c r="C3" s="26"/>
      <c r="D3" s="26"/>
      <c r="E3" s="26"/>
      <c r="F3" s="27"/>
    </row>
    <row r="4" spans="1:6">
      <c r="A4" s="25"/>
      <c r="B4" s="28" t="s">
        <v>4</v>
      </c>
      <c r="C4" s="28" t="s">
        <v>41</v>
      </c>
      <c r="D4" s="26"/>
      <c r="E4" s="28" t="s">
        <v>4</v>
      </c>
      <c r="F4" s="29" t="s">
        <v>41</v>
      </c>
    </row>
    <row r="5" spans="1:6">
      <c r="A5" s="3" t="s">
        <v>3</v>
      </c>
      <c r="B5" s="4"/>
      <c r="C5" s="4"/>
      <c r="D5" s="5" t="s">
        <v>16</v>
      </c>
      <c r="E5" s="4"/>
      <c r="F5" s="6"/>
    </row>
    <row r="6" spans="1:6">
      <c r="A6" s="7" t="s">
        <v>31</v>
      </c>
      <c r="B6" s="4">
        <v>40000</v>
      </c>
      <c r="C6" s="4">
        <v>40000</v>
      </c>
      <c r="D6" s="4" t="s">
        <v>16</v>
      </c>
      <c r="E6" s="4">
        <v>25000</v>
      </c>
      <c r="F6" s="6">
        <v>25000</v>
      </c>
    </row>
    <row r="7" spans="1:6">
      <c r="A7" s="7" t="s">
        <v>42</v>
      </c>
      <c r="B7" s="4">
        <v>60000</v>
      </c>
      <c r="C7" s="4">
        <v>66000</v>
      </c>
      <c r="D7" s="4"/>
      <c r="E7" s="4"/>
      <c r="F7" s="6"/>
    </row>
    <row r="8" spans="1:6">
      <c r="A8" s="7" t="s">
        <v>5</v>
      </c>
      <c r="B8" s="4">
        <v>100000</v>
      </c>
      <c r="C8" s="4">
        <v>110000</v>
      </c>
      <c r="D8" s="4"/>
      <c r="E8" s="4"/>
      <c r="F8" s="6"/>
    </row>
    <row r="9" spans="1:6">
      <c r="A9" s="7"/>
      <c r="B9" s="4"/>
      <c r="C9" s="4"/>
      <c r="D9" s="4"/>
      <c r="E9" s="4"/>
      <c r="F9" s="6"/>
    </row>
    <row r="10" spans="1:6">
      <c r="A10" s="7"/>
      <c r="B10" s="4"/>
      <c r="C10" s="4"/>
      <c r="D10" s="4"/>
      <c r="E10" s="4"/>
      <c r="F10" s="6"/>
    </row>
    <row r="11" spans="1:6">
      <c r="A11" s="3" t="s">
        <v>6</v>
      </c>
      <c r="B11" s="8">
        <f>SUM(B6:B10)</f>
        <v>200000</v>
      </c>
      <c r="C11" s="8">
        <f>SUM(C6:C10)</f>
        <v>216000</v>
      </c>
      <c r="D11" s="5" t="s">
        <v>17</v>
      </c>
      <c r="E11" s="8">
        <f>SUM(E6:E10)</f>
        <v>25000</v>
      </c>
      <c r="F11" s="9">
        <f>SUM(F6:F10)</f>
        <v>25000</v>
      </c>
    </row>
    <row r="12" spans="1:6">
      <c r="A12" s="3"/>
      <c r="B12" s="4"/>
      <c r="C12" s="4"/>
      <c r="D12" s="5" t="s">
        <v>18</v>
      </c>
      <c r="E12" s="4"/>
      <c r="F12" s="6"/>
    </row>
    <row r="13" spans="1:6">
      <c r="A13" s="3" t="s">
        <v>7</v>
      </c>
      <c r="B13" s="4"/>
      <c r="C13" s="4"/>
      <c r="D13" s="4" t="s">
        <v>19</v>
      </c>
      <c r="E13" s="4">
        <v>100000</v>
      </c>
      <c r="F13" s="6">
        <v>100000</v>
      </c>
    </row>
    <row r="14" spans="1:6">
      <c r="A14" s="7" t="s">
        <v>8</v>
      </c>
      <c r="B14" s="4">
        <v>30000</v>
      </c>
      <c r="C14" s="4">
        <v>72000</v>
      </c>
      <c r="D14" s="4" t="s">
        <v>20</v>
      </c>
      <c r="E14" s="4"/>
      <c r="F14" s="6">
        <v>4000</v>
      </c>
    </row>
    <row r="15" spans="1:6">
      <c r="A15" s="7" t="s">
        <v>9</v>
      </c>
      <c r="B15" s="4">
        <v>150000</v>
      </c>
      <c r="C15" s="4">
        <v>288000</v>
      </c>
      <c r="D15" s="4" t="s">
        <v>44</v>
      </c>
      <c r="E15" s="4"/>
      <c r="F15" s="6">
        <v>12000</v>
      </c>
    </row>
    <row r="16" spans="1:6">
      <c r="A16" s="7" t="s">
        <v>10</v>
      </c>
      <c r="B16" s="4">
        <v>80000</v>
      </c>
      <c r="C16" s="4">
        <v>145000</v>
      </c>
      <c r="D16" s="4"/>
      <c r="E16" s="4"/>
      <c r="F16" s="6"/>
    </row>
    <row r="17" spans="1:6">
      <c r="A17" s="7"/>
      <c r="B17" s="4"/>
      <c r="C17" s="4"/>
      <c r="D17" s="5" t="s">
        <v>21</v>
      </c>
      <c r="E17" s="8">
        <f>SUM(E13:E16)</f>
        <v>100000</v>
      </c>
      <c r="F17" s="9">
        <f>SUM(F13:F16)</f>
        <v>116000</v>
      </c>
    </row>
    <row r="18" spans="1:6">
      <c r="A18" s="3" t="s">
        <v>11</v>
      </c>
      <c r="B18" s="8">
        <f>SUM(B14:B17)</f>
        <v>260000</v>
      </c>
      <c r="C18" s="8">
        <f>SUM(C14:C17)</f>
        <v>505000</v>
      </c>
      <c r="D18" s="5" t="s">
        <v>22</v>
      </c>
      <c r="E18" s="8">
        <f>E11+E17</f>
        <v>125000</v>
      </c>
      <c r="F18" s="9">
        <f>F11+F17</f>
        <v>141000</v>
      </c>
    </row>
    <row r="19" spans="1:6">
      <c r="A19" s="3" t="s">
        <v>12</v>
      </c>
      <c r="B19" s="4"/>
      <c r="C19" s="4"/>
      <c r="D19" s="5" t="s">
        <v>23</v>
      </c>
      <c r="E19" s="4"/>
      <c r="F19" s="6"/>
    </row>
    <row r="20" spans="1:6">
      <c r="A20" s="7" t="s">
        <v>43</v>
      </c>
      <c r="B20" s="4"/>
      <c r="C20" s="4">
        <v>125000</v>
      </c>
      <c r="D20" s="4" t="s">
        <v>24</v>
      </c>
      <c r="E20" s="4">
        <v>10000</v>
      </c>
      <c r="F20" s="6"/>
    </row>
    <row r="21" spans="1:6">
      <c r="A21" s="7"/>
      <c r="B21" s="4"/>
      <c r="C21" s="4"/>
      <c r="D21" s="4" t="s">
        <v>25</v>
      </c>
      <c r="E21" s="4">
        <v>140000</v>
      </c>
      <c r="F21" s="6"/>
    </row>
    <row r="22" spans="1:6">
      <c r="A22" s="25"/>
      <c r="B22" s="26"/>
      <c r="C22" s="4"/>
      <c r="D22" s="4" t="s">
        <v>26</v>
      </c>
      <c r="E22" s="4">
        <v>185000</v>
      </c>
      <c r="F22" s="6"/>
    </row>
    <row r="23" spans="1:6">
      <c r="A23" s="7"/>
      <c r="B23" s="4"/>
      <c r="C23" s="4"/>
      <c r="D23" s="5" t="s">
        <v>27</v>
      </c>
      <c r="E23" s="8">
        <f>SUM(E20:E22)</f>
        <v>335000</v>
      </c>
      <c r="F23" s="6"/>
    </row>
    <row r="24" spans="1:6">
      <c r="A24" s="7"/>
      <c r="B24" s="4"/>
      <c r="C24" s="4"/>
      <c r="D24" s="4"/>
      <c r="E24" s="4"/>
      <c r="F24" s="6"/>
    </row>
    <row r="25" spans="1:6">
      <c r="A25" s="7"/>
      <c r="B25" s="4"/>
      <c r="C25" s="4"/>
      <c r="D25" s="4"/>
      <c r="E25" s="4"/>
      <c r="F25" s="6"/>
    </row>
    <row r="26" spans="1:6">
      <c r="A26" s="3" t="s">
        <v>14</v>
      </c>
      <c r="B26" s="8">
        <f>SUM(B20:B25)</f>
        <v>0</v>
      </c>
      <c r="C26" s="8">
        <f>SUM(C20:C25)</f>
        <v>125000</v>
      </c>
      <c r="D26" s="4"/>
      <c r="E26" s="4"/>
      <c r="F26" s="6"/>
    </row>
    <row r="27" spans="1:6">
      <c r="A27" s="3" t="s">
        <v>15</v>
      </c>
      <c r="B27" s="8">
        <f>B11+B18+B26</f>
        <v>460000</v>
      </c>
      <c r="C27" s="8">
        <f>C11+C12+C18+C26</f>
        <v>846000</v>
      </c>
      <c r="D27" s="5" t="s">
        <v>28</v>
      </c>
      <c r="E27" s="8">
        <f>E18+E23</f>
        <v>460000</v>
      </c>
      <c r="F27" s="6"/>
    </row>
    <row r="28" spans="1:6">
      <c r="A28" s="7"/>
      <c r="B28" s="4"/>
      <c r="C28" s="4"/>
      <c r="D28" s="5" t="s">
        <v>29</v>
      </c>
      <c r="E28" s="5"/>
      <c r="F28" s="9">
        <f>C27-F18</f>
        <v>705000</v>
      </c>
    </row>
    <row r="29" spans="1:6">
      <c r="A29" s="7"/>
      <c r="B29" s="4"/>
      <c r="C29" s="4"/>
      <c r="D29" s="4"/>
      <c r="E29" s="4"/>
      <c r="F29" s="6"/>
    </row>
    <row r="30" spans="1:6">
      <c r="A30" s="7"/>
      <c r="B30" s="4"/>
      <c r="C30" s="4"/>
      <c r="D30" s="4"/>
      <c r="E30" s="4"/>
      <c r="F30" s="6"/>
    </row>
    <row r="31" spans="1:6">
      <c r="A31" s="7"/>
      <c r="B31" s="4"/>
      <c r="C31" s="4"/>
      <c r="D31" s="4"/>
      <c r="E31" s="4"/>
      <c r="F31" s="6"/>
    </row>
    <row r="32" spans="1:6">
      <c r="A32" s="7"/>
      <c r="B32" s="4"/>
      <c r="C32" s="4"/>
      <c r="D32" s="4"/>
      <c r="E32" s="4"/>
      <c r="F32" s="6"/>
    </row>
    <row r="33" spans="1:6">
      <c r="A33" s="7"/>
      <c r="B33" s="4"/>
      <c r="C33" s="4"/>
      <c r="D33" s="4"/>
      <c r="E33" s="4"/>
      <c r="F33" s="6"/>
    </row>
    <row r="34" spans="1:6">
      <c r="A34" s="3" t="s">
        <v>30</v>
      </c>
      <c r="B34" s="4"/>
      <c r="C34" s="4"/>
      <c r="D34" s="4"/>
      <c r="E34" s="4"/>
      <c r="F34" s="6"/>
    </row>
    <row r="35" spans="1:6">
      <c r="A35" s="7" t="s">
        <v>31</v>
      </c>
      <c r="B35" s="4">
        <v>750000</v>
      </c>
      <c r="C35" s="4"/>
      <c r="D35" s="4"/>
      <c r="E35" s="4"/>
      <c r="F35" s="6"/>
    </row>
    <row r="36" spans="1:6">
      <c r="A36" s="7" t="s">
        <v>32</v>
      </c>
      <c r="B36" s="4"/>
      <c r="C36" s="4"/>
      <c r="D36" s="4"/>
      <c r="E36" s="4"/>
      <c r="F36" s="6"/>
    </row>
    <row r="37" spans="1:6">
      <c r="A37" s="7" t="s">
        <v>33</v>
      </c>
      <c r="B37" s="4"/>
      <c r="C37" s="4"/>
      <c r="D37" s="4"/>
      <c r="E37" s="4"/>
      <c r="F37" s="6"/>
    </row>
    <row r="38" spans="1:6">
      <c r="A38" s="7" t="s">
        <v>34</v>
      </c>
      <c r="B38" s="4"/>
      <c r="C38" s="4"/>
      <c r="D38" s="4"/>
      <c r="E38" s="4"/>
      <c r="F38" s="6"/>
    </row>
    <row r="39" spans="1:6">
      <c r="A39" s="7" t="s">
        <v>35</v>
      </c>
      <c r="B39" s="10">
        <f>B36*B38</f>
        <v>0</v>
      </c>
      <c r="C39" s="4"/>
      <c r="D39" s="4"/>
      <c r="E39" s="4"/>
      <c r="F39" s="6"/>
    </row>
    <row r="40" spans="1:6">
      <c r="A40" s="3" t="s">
        <v>50</v>
      </c>
      <c r="B40" s="8">
        <f>B35+B39</f>
        <v>750000</v>
      </c>
      <c r="C40" s="4"/>
      <c r="D40" s="4"/>
      <c r="E40" s="4"/>
      <c r="F40" s="6"/>
    </row>
    <row r="41" spans="1:6" ht="13.5" thickBot="1">
      <c r="A41" s="30"/>
      <c r="B41" s="31"/>
      <c r="C41" s="11"/>
      <c r="D41" s="11"/>
      <c r="E41" s="11"/>
      <c r="F41" s="12"/>
    </row>
    <row r="42" spans="1:6" ht="14.25" thickTop="1" thickBot="1">
      <c r="C42" s="1"/>
      <c r="D42" s="1"/>
      <c r="E42" s="1"/>
      <c r="F42" s="1"/>
    </row>
    <row r="43" spans="1:6" ht="13.5" thickTop="1">
      <c r="A43" s="32" t="s">
        <v>45</v>
      </c>
      <c r="B43" s="33"/>
      <c r="C43" s="1"/>
      <c r="D43" s="1"/>
      <c r="E43" s="1"/>
      <c r="F43" s="1"/>
    </row>
    <row r="44" spans="1:6">
      <c r="A44" s="34" t="s">
        <v>46</v>
      </c>
      <c r="B44" s="35">
        <f>B40</f>
        <v>750000</v>
      </c>
      <c r="C44" s="1"/>
      <c r="D44" s="1"/>
      <c r="E44" s="1"/>
      <c r="F44" s="1"/>
    </row>
    <row r="45" spans="1:6">
      <c r="A45" s="34" t="s">
        <v>47</v>
      </c>
      <c r="B45" s="35">
        <f>F28</f>
        <v>705000</v>
      </c>
      <c r="C45" s="1"/>
      <c r="D45" s="1"/>
      <c r="E45" s="1"/>
      <c r="F45" s="1"/>
    </row>
    <row r="46" spans="1:6">
      <c r="A46" s="34" t="s">
        <v>13</v>
      </c>
      <c r="B46" s="35">
        <f>IF(B44&gt;B45,B44-B45,0)</f>
        <v>45000</v>
      </c>
      <c r="C46" s="1"/>
      <c r="D46" s="1"/>
      <c r="E46" s="1"/>
      <c r="F46" s="1"/>
    </row>
    <row r="47" spans="1:6" ht="13.5" thickBot="1">
      <c r="A47" s="36" t="s">
        <v>48</v>
      </c>
      <c r="B47" s="37">
        <f>IF(B45&gt;B44,B45-B44,0)</f>
        <v>0</v>
      </c>
      <c r="C47" s="1"/>
      <c r="D47" s="1"/>
      <c r="E47" s="1"/>
      <c r="F47" s="1"/>
    </row>
    <row r="48" spans="1:6" ht="14.25" thickTop="1" thickBot="1">
      <c r="A48" s="1"/>
      <c r="B48" s="1"/>
      <c r="C48" s="1"/>
      <c r="D48" s="1"/>
      <c r="E48" s="1"/>
      <c r="F48" s="1"/>
    </row>
    <row r="49" spans="1:6" ht="13.5" thickTop="1">
      <c r="A49" s="38" t="s">
        <v>36</v>
      </c>
      <c r="B49" s="14"/>
      <c r="C49" s="1"/>
      <c r="D49" s="1"/>
      <c r="E49" s="1"/>
      <c r="F49" s="1"/>
    </row>
    <row r="50" spans="1:6">
      <c r="A50" s="15" t="s">
        <v>37</v>
      </c>
      <c r="B50" s="39" t="s">
        <v>38</v>
      </c>
      <c r="C50" s="1"/>
      <c r="D50" s="1"/>
      <c r="E50" s="1"/>
      <c r="F50" s="1"/>
    </row>
    <row r="51" spans="1:6">
      <c r="A51" s="17" t="str">
        <f>A6</f>
        <v>Cash</v>
      </c>
      <c r="B51" s="16">
        <f>C6</f>
        <v>40000</v>
      </c>
      <c r="C51" s="1"/>
      <c r="D51" s="1"/>
      <c r="E51" s="1"/>
      <c r="F51" s="1"/>
    </row>
    <row r="52" spans="1:6">
      <c r="A52" s="17" t="str">
        <f>A7</f>
        <v>Marketable Investments</v>
      </c>
      <c r="B52" s="16">
        <f>C7</f>
        <v>66000</v>
      </c>
      <c r="C52" s="1"/>
      <c r="D52" s="1"/>
      <c r="E52" s="1"/>
      <c r="F52" s="1"/>
    </row>
    <row r="53" spans="1:6">
      <c r="A53" s="17" t="str">
        <f>A8</f>
        <v>Inventory</v>
      </c>
      <c r="B53" s="16">
        <f>C8</f>
        <v>110000</v>
      </c>
      <c r="C53" s="1"/>
      <c r="D53" s="1"/>
      <c r="E53" s="1"/>
      <c r="F53" s="1"/>
    </row>
    <row r="54" spans="1:6">
      <c r="A54" s="17">
        <f>A9</f>
        <v>0</v>
      </c>
      <c r="B54" s="16">
        <f>C9</f>
        <v>0</v>
      </c>
      <c r="C54" s="1"/>
      <c r="D54" s="1"/>
      <c r="E54" s="1"/>
      <c r="F54" s="1"/>
    </row>
    <row r="55" spans="1:6">
      <c r="A55" s="17">
        <f>A10</f>
        <v>0</v>
      </c>
      <c r="B55" s="16">
        <f>C10</f>
        <v>0</v>
      </c>
      <c r="C55" s="1"/>
      <c r="D55" s="1"/>
      <c r="E55" s="1"/>
      <c r="F55" s="1"/>
    </row>
    <row r="56" spans="1:6">
      <c r="A56" s="17" t="str">
        <f>A14</f>
        <v>Land</v>
      </c>
      <c r="B56" s="16">
        <f>C14</f>
        <v>72000</v>
      </c>
      <c r="C56" s="1"/>
      <c r="D56" s="1"/>
      <c r="E56" s="1"/>
      <c r="F56" s="1"/>
    </row>
    <row r="57" spans="1:6">
      <c r="A57" s="17" t="str">
        <f>A15</f>
        <v>Building (net)</v>
      </c>
      <c r="B57" s="16">
        <f>C15</f>
        <v>288000</v>
      </c>
      <c r="C57" s="1"/>
      <c r="D57" s="1"/>
      <c r="E57" s="1"/>
      <c r="F57" s="1"/>
    </row>
    <row r="58" spans="1:6">
      <c r="A58" s="17" t="str">
        <f>A16</f>
        <v>Equipment (net)</v>
      </c>
      <c r="B58" s="16">
        <f>C16</f>
        <v>145000</v>
      </c>
      <c r="C58" s="1"/>
      <c r="D58" s="1"/>
      <c r="E58" s="1"/>
      <c r="F58" s="1"/>
    </row>
    <row r="59" spans="1:6">
      <c r="A59" s="17">
        <f>A17</f>
        <v>0</v>
      </c>
      <c r="B59" s="16">
        <f>C17</f>
        <v>0</v>
      </c>
      <c r="C59" s="1"/>
      <c r="D59" s="1"/>
      <c r="E59" s="1"/>
      <c r="F59" s="1"/>
    </row>
    <row r="60" spans="1:6">
      <c r="A60" s="17" t="str">
        <f t="shared" ref="A60:A65" si="0">A20</f>
        <v>Customer List</v>
      </c>
      <c r="B60" s="16">
        <f t="shared" ref="B60:B65" si="1">C20</f>
        <v>125000</v>
      </c>
      <c r="C60" s="1"/>
      <c r="D60" s="1"/>
      <c r="E60" s="1"/>
      <c r="F60" s="1"/>
    </row>
    <row r="61" spans="1:6">
      <c r="A61" s="17">
        <f t="shared" si="0"/>
        <v>0</v>
      </c>
      <c r="B61" s="16">
        <f t="shared" si="1"/>
        <v>0</v>
      </c>
      <c r="C61" s="1"/>
      <c r="D61" s="1"/>
      <c r="E61" s="1"/>
      <c r="F61" s="1"/>
    </row>
    <row r="62" spans="1:6">
      <c r="A62" s="17">
        <f t="shared" si="0"/>
        <v>0</v>
      </c>
      <c r="B62" s="16">
        <f t="shared" si="1"/>
        <v>0</v>
      </c>
      <c r="C62" s="1"/>
      <c r="D62" s="1"/>
      <c r="E62" s="1"/>
      <c r="F62" s="1"/>
    </row>
    <row r="63" spans="1:6">
      <c r="A63" s="17">
        <f t="shared" si="0"/>
        <v>0</v>
      </c>
      <c r="B63" s="16">
        <f t="shared" si="1"/>
        <v>0</v>
      </c>
      <c r="C63" s="1"/>
      <c r="D63" s="1"/>
      <c r="E63" s="1"/>
      <c r="F63" s="1"/>
    </row>
    <row r="64" spans="1:6">
      <c r="A64" s="17">
        <f t="shared" si="0"/>
        <v>0</v>
      </c>
      <c r="B64" s="16">
        <f t="shared" si="1"/>
        <v>0</v>
      </c>
      <c r="C64" s="1"/>
      <c r="D64" s="1"/>
      <c r="E64" s="1"/>
      <c r="F64" s="1"/>
    </row>
    <row r="65" spans="1:6">
      <c r="A65" s="17">
        <f t="shared" si="0"/>
        <v>0</v>
      </c>
      <c r="B65" s="16">
        <f t="shared" si="1"/>
        <v>0</v>
      </c>
      <c r="C65" s="1"/>
      <c r="D65" s="1"/>
      <c r="E65" s="1"/>
      <c r="F65" s="1"/>
    </row>
    <row r="66" spans="1:6">
      <c r="A66" s="17" t="str">
        <f>D6</f>
        <v>Current Liabilities</v>
      </c>
      <c r="B66" s="16">
        <f>-F6</f>
        <v>-25000</v>
      </c>
      <c r="C66" s="1"/>
      <c r="D66" s="1"/>
      <c r="E66" s="1"/>
      <c r="F66" s="1"/>
    </row>
    <row r="67" spans="1:6">
      <c r="A67" s="17">
        <f>D7</f>
        <v>0</v>
      </c>
      <c r="B67" s="16">
        <f>-F7</f>
        <v>0</v>
      </c>
      <c r="C67" s="1"/>
      <c r="D67" s="1"/>
      <c r="E67" s="1"/>
      <c r="F67" s="1"/>
    </row>
    <row r="68" spans="1:6">
      <c r="A68" s="17">
        <f>D8</f>
        <v>0</v>
      </c>
      <c r="B68" s="16">
        <f>-F8</f>
        <v>0</v>
      </c>
      <c r="C68" s="1"/>
      <c r="D68" s="1"/>
      <c r="E68" s="1"/>
      <c r="F68" s="1"/>
    </row>
    <row r="69" spans="1:6">
      <c r="A69" s="17">
        <f>D9</f>
        <v>0</v>
      </c>
      <c r="B69" s="16">
        <f>-F9</f>
        <v>0</v>
      </c>
      <c r="C69" s="1"/>
      <c r="D69" s="1"/>
      <c r="E69" s="1"/>
      <c r="F69" s="1"/>
    </row>
    <row r="70" spans="1:6">
      <c r="A70" s="17">
        <f>D10</f>
        <v>0</v>
      </c>
      <c r="B70" s="16">
        <f>-F10</f>
        <v>0</v>
      </c>
      <c r="C70" s="1"/>
      <c r="D70" s="1"/>
      <c r="E70" s="1"/>
      <c r="F70" s="1"/>
    </row>
    <row r="71" spans="1:6">
      <c r="A71" s="17" t="str">
        <f>D13</f>
        <v>Bonds Payable</v>
      </c>
      <c r="B71" s="16">
        <f>-F13</f>
        <v>-100000</v>
      </c>
      <c r="C71" s="1"/>
      <c r="D71" s="1"/>
      <c r="E71" s="1"/>
      <c r="F71" s="1"/>
    </row>
    <row r="72" spans="1:6">
      <c r="A72" s="17" t="str">
        <f>D14</f>
        <v>Premium on Bonds Payable</v>
      </c>
      <c r="B72" s="16">
        <f>-F14</f>
        <v>-4000</v>
      </c>
      <c r="C72" s="1"/>
      <c r="D72" s="1"/>
      <c r="E72" s="1"/>
      <c r="F72" s="1"/>
    </row>
    <row r="73" spans="1:6">
      <c r="A73" s="17" t="str">
        <f>D15</f>
        <v>Warranty Liability</v>
      </c>
      <c r="B73" s="16">
        <f>-F15</f>
        <v>-12000</v>
      </c>
      <c r="C73" s="1"/>
      <c r="D73" s="1"/>
      <c r="E73" s="1"/>
      <c r="F73" s="1"/>
    </row>
    <row r="74" spans="1:6">
      <c r="A74" s="17">
        <f>D16</f>
        <v>0</v>
      </c>
      <c r="B74" s="16">
        <f>-F16</f>
        <v>0</v>
      </c>
      <c r="C74" s="1"/>
      <c r="D74" s="1"/>
      <c r="E74" s="1"/>
      <c r="F74" s="1"/>
    </row>
    <row r="75" spans="1:6">
      <c r="A75" s="17" t="s">
        <v>31</v>
      </c>
      <c r="B75" s="16">
        <f>-B35</f>
        <v>-750000</v>
      </c>
      <c r="C75" s="1"/>
      <c r="D75" s="1"/>
      <c r="E75" s="1"/>
      <c r="F75" s="1"/>
    </row>
    <row r="76" spans="1:6">
      <c r="A76" s="17" t="s">
        <v>24</v>
      </c>
      <c r="B76" s="16">
        <f>-(B36*B37)</f>
        <v>0</v>
      </c>
      <c r="C76" s="1"/>
      <c r="D76" s="1"/>
      <c r="E76" s="1"/>
      <c r="F76" s="1"/>
    </row>
    <row r="77" spans="1:6">
      <c r="A77" s="17" t="s">
        <v>39</v>
      </c>
      <c r="B77" s="16">
        <f>-(B39+B76)</f>
        <v>0</v>
      </c>
      <c r="C77" s="1"/>
      <c r="D77" s="1"/>
      <c r="E77" s="1"/>
      <c r="F77" s="1"/>
    </row>
    <row r="78" spans="1:6">
      <c r="A78" s="17" t="s">
        <v>13</v>
      </c>
      <c r="B78" s="16">
        <f>B46</f>
        <v>45000</v>
      </c>
      <c r="C78" s="1"/>
      <c r="D78" s="1"/>
      <c r="E78" s="1"/>
      <c r="F78" s="1"/>
    </row>
    <row r="79" spans="1:6">
      <c r="A79" s="17" t="s">
        <v>48</v>
      </c>
      <c r="B79" s="16">
        <f>-B47</f>
        <v>0</v>
      </c>
      <c r="C79" s="1"/>
      <c r="D79" s="1"/>
      <c r="E79" s="1"/>
      <c r="F79" s="1"/>
    </row>
    <row r="80" spans="1:6" ht="13.5" thickBot="1">
      <c r="A80" s="18" t="s">
        <v>40</v>
      </c>
      <c r="B80" s="19">
        <f>SUM(B51:B79)</f>
        <v>0</v>
      </c>
      <c r="C80" s="1"/>
      <c r="D80" s="1"/>
      <c r="E80" s="1"/>
      <c r="F80" s="1"/>
    </row>
    <row r="81" spans="1:6" ht="13.5" thickTop="1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6">
      <c r="A97" s="1"/>
      <c r="B97" s="1"/>
      <c r="C97" s="1"/>
      <c r="D97" s="1"/>
      <c r="E97" s="1"/>
      <c r="F97" s="1"/>
    </row>
    <row r="98" spans="1:6">
      <c r="A98" s="1"/>
      <c r="B98" s="1"/>
      <c r="C98" s="1"/>
      <c r="D98" s="1"/>
      <c r="E98" s="1"/>
      <c r="F98" s="1"/>
    </row>
    <row r="99" spans="1:6">
      <c r="A99" s="1"/>
      <c r="B99" s="1"/>
      <c r="C99" s="1"/>
      <c r="D99" s="1"/>
      <c r="E99" s="1"/>
      <c r="F99" s="1"/>
    </row>
    <row r="100" spans="1:6">
      <c r="A100" s="1"/>
      <c r="B100" s="1"/>
      <c r="C100" s="1"/>
      <c r="D100" s="1"/>
      <c r="E100" s="1"/>
      <c r="F100" s="1"/>
    </row>
    <row r="101" spans="1:6">
      <c r="A101" s="1"/>
      <c r="B101" s="1"/>
      <c r="C101" s="1"/>
      <c r="D101" s="1"/>
      <c r="E101" s="1"/>
      <c r="F101" s="1"/>
    </row>
    <row r="102" spans="1:6">
      <c r="A102" s="1"/>
      <c r="B102" s="1"/>
      <c r="C102" s="1"/>
      <c r="D102" s="1"/>
      <c r="E102" s="1"/>
      <c r="F102" s="1"/>
    </row>
    <row r="103" spans="1:6">
      <c r="A103" s="1"/>
      <c r="B103" s="1"/>
      <c r="C103" s="1"/>
      <c r="D103" s="1"/>
      <c r="E103" s="1"/>
      <c r="F103" s="1"/>
    </row>
    <row r="104" spans="1:6">
      <c r="A104" s="1"/>
      <c r="B104" s="1"/>
      <c r="C104" s="1"/>
      <c r="D104" s="1"/>
      <c r="E104" s="1"/>
      <c r="F104" s="1"/>
    </row>
    <row r="105" spans="1:6">
      <c r="A105" s="1"/>
      <c r="B105" s="1"/>
      <c r="C105" s="1"/>
      <c r="D105" s="1"/>
      <c r="E105" s="1"/>
      <c r="F105" s="1"/>
    </row>
    <row r="106" spans="1:6">
      <c r="A106" s="1"/>
      <c r="B106" s="1"/>
      <c r="C106" s="1"/>
      <c r="D106" s="1"/>
      <c r="E106" s="1"/>
      <c r="F106" s="1"/>
    </row>
    <row r="107" spans="1:6">
      <c r="A107" s="1"/>
      <c r="B107" s="1"/>
      <c r="C107" s="1"/>
      <c r="D107" s="1"/>
      <c r="E107" s="1"/>
      <c r="F107" s="1"/>
    </row>
    <row r="108" spans="1:6">
      <c r="A108" s="1"/>
      <c r="B108" s="1"/>
      <c r="C108" s="1"/>
      <c r="D108" s="1"/>
      <c r="E108" s="1"/>
      <c r="F108" s="1"/>
    </row>
    <row r="109" spans="1:6">
      <c r="A109" s="1"/>
      <c r="B109" s="1"/>
      <c r="C109" s="1"/>
      <c r="D109" s="1"/>
      <c r="E109" s="1"/>
      <c r="F109" s="1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  <row r="134" spans="1:6">
      <c r="A134" s="1"/>
      <c r="B134" s="1"/>
      <c r="C134" s="1"/>
      <c r="D134" s="1"/>
      <c r="E134" s="1"/>
      <c r="F134" s="1"/>
    </row>
    <row r="135" spans="1:6">
      <c r="A135" s="1"/>
      <c r="B135" s="1"/>
      <c r="C135" s="1"/>
      <c r="D135" s="1"/>
      <c r="E135" s="1"/>
      <c r="F135" s="1"/>
    </row>
    <row r="136" spans="1:6">
      <c r="A136" s="1"/>
      <c r="B136" s="1"/>
      <c r="C136" s="1"/>
      <c r="D136" s="1"/>
      <c r="E136" s="1"/>
      <c r="F136" s="1"/>
    </row>
    <row r="137" spans="1:6">
      <c r="A137" s="1"/>
      <c r="B137" s="1"/>
      <c r="C137" s="1"/>
      <c r="D137" s="1"/>
      <c r="E137" s="1"/>
      <c r="F137" s="1"/>
    </row>
    <row r="138" spans="1:6">
      <c r="A138" s="1"/>
      <c r="B138" s="1"/>
      <c r="C138" s="1"/>
      <c r="D138" s="1"/>
      <c r="E138" s="1"/>
      <c r="F138" s="1"/>
    </row>
    <row r="139" spans="1:6">
      <c r="A139" s="1"/>
      <c r="B139" s="1"/>
      <c r="C139" s="1"/>
      <c r="D139" s="1"/>
      <c r="E139" s="1"/>
      <c r="F139" s="1"/>
    </row>
    <row r="140" spans="1:6">
      <c r="A140" s="1"/>
      <c r="B140" s="1"/>
      <c r="C140" s="1"/>
      <c r="D140" s="1"/>
      <c r="E140" s="1"/>
      <c r="F140" s="1"/>
    </row>
    <row r="141" spans="1:6">
      <c r="A141" s="1"/>
      <c r="B141" s="1"/>
      <c r="C141" s="1"/>
      <c r="D141" s="1"/>
      <c r="E141" s="1"/>
      <c r="F141" s="1"/>
    </row>
    <row r="142" spans="1:6">
      <c r="A142" s="1"/>
      <c r="B142" s="1"/>
      <c r="C142" s="1"/>
      <c r="D142" s="1"/>
      <c r="E142" s="1"/>
      <c r="F142" s="1"/>
    </row>
    <row r="143" spans="1:6">
      <c r="A143" s="1"/>
      <c r="B143" s="1"/>
      <c r="C143" s="1"/>
      <c r="D143" s="1"/>
      <c r="E143" s="1"/>
      <c r="F143" s="1"/>
    </row>
    <row r="144" spans="1:6">
      <c r="A144" s="1"/>
      <c r="B144" s="1"/>
      <c r="C144" s="1"/>
      <c r="D144" s="1"/>
      <c r="E144" s="1"/>
      <c r="F144" s="1"/>
    </row>
  </sheetData>
  <phoneticPr fontId="2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144"/>
  <sheetViews>
    <sheetView workbookViewId="0">
      <selection activeCell="A40" sqref="A40"/>
    </sheetView>
  </sheetViews>
  <sheetFormatPr defaultRowHeight="12.75"/>
  <cols>
    <col min="1" max="1" width="27.28515625" customWidth="1"/>
    <col min="2" max="2" width="17.42578125" bestFit="1" customWidth="1"/>
    <col min="3" max="3" width="10.5703125" bestFit="1" customWidth="1"/>
    <col min="4" max="4" width="28" customWidth="1"/>
    <col min="5" max="5" width="10.28515625" bestFit="1" customWidth="1"/>
    <col min="6" max="6" width="10.5703125" bestFit="1" customWidth="1"/>
  </cols>
  <sheetData>
    <row r="1" spans="1:6" ht="26.25" thickTop="1">
      <c r="A1" s="23" t="s">
        <v>0</v>
      </c>
      <c r="B1" s="2" t="s">
        <v>1</v>
      </c>
      <c r="C1" s="2"/>
      <c r="D1" s="2"/>
      <c r="E1" s="2"/>
      <c r="F1" s="24"/>
    </row>
    <row r="2" spans="1:6">
      <c r="A2" s="25" t="s">
        <v>2</v>
      </c>
      <c r="B2" s="70">
        <v>40817</v>
      </c>
      <c r="C2" s="26"/>
      <c r="D2" s="26"/>
      <c r="E2" s="26"/>
      <c r="F2" s="27"/>
    </row>
    <row r="3" spans="1:6">
      <c r="A3" s="25"/>
      <c r="B3" s="26"/>
      <c r="C3" s="26"/>
      <c r="D3" s="26"/>
      <c r="E3" s="26"/>
      <c r="F3" s="27"/>
    </row>
    <row r="4" spans="1:6">
      <c r="A4" s="25"/>
      <c r="B4" s="28" t="s">
        <v>4</v>
      </c>
      <c r="C4" s="28" t="s">
        <v>41</v>
      </c>
      <c r="D4" s="26"/>
      <c r="E4" s="28" t="s">
        <v>4</v>
      </c>
      <c r="F4" s="29" t="s">
        <v>41</v>
      </c>
    </row>
    <row r="5" spans="1:6">
      <c r="A5" s="3" t="s">
        <v>3</v>
      </c>
      <c r="B5" s="4"/>
      <c r="C5" s="4"/>
      <c r="D5" s="5" t="s">
        <v>16</v>
      </c>
      <c r="E5" s="4"/>
      <c r="F5" s="6"/>
    </row>
    <row r="6" spans="1:6">
      <c r="A6" s="7" t="s">
        <v>31</v>
      </c>
      <c r="B6" s="4">
        <v>40000</v>
      </c>
      <c r="C6" s="4">
        <v>40000</v>
      </c>
      <c r="D6" s="4" t="s">
        <v>16</v>
      </c>
      <c r="E6" s="4">
        <v>25000</v>
      </c>
      <c r="F6" s="6">
        <v>25000</v>
      </c>
    </row>
    <row r="7" spans="1:6">
      <c r="A7" s="7" t="s">
        <v>42</v>
      </c>
      <c r="B7" s="4">
        <v>60000</v>
      </c>
      <c r="C7" s="4">
        <v>66000</v>
      </c>
      <c r="D7" s="4"/>
      <c r="E7" s="4"/>
      <c r="F7" s="6"/>
    </row>
    <row r="8" spans="1:6">
      <c r="A8" s="7" t="s">
        <v>5</v>
      </c>
      <c r="B8" s="4">
        <v>100000</v>
      </c>
      <c r="C8" s="4">
        <v>110000</v>
      </c>
      <c r="D8" s="4"/>
      <c r="E8" s="4"/>
      <c r="F8" s="6"/>
    </row>
    <row r="9" spans="1:6">
      <c r="A9" s="7"/>
      <c r="B9" s="4"/>
      <c r="C9" s="4"/>
      <c r="D9" s="4"/>
      <c r="E9" s="4"/>
      <c r="F9" s="6"/>
    </row>
    <row r="10" spans="1:6">
      <c r="A10" s="7"/>
      <c r="B10" s="4"/>
      <c r="C10" s="4"/>
      <c r="D10" s="4"/>
      <c r="E10" s="4"/>
      <c r="F10" s="6"/>
    </row>
    <row r="11" spans="1:6">
      <c r="A11" s="3" t="s">
        <v>6</v>
      </c>
      <c r="B11" s="8">
        <f>SUM(B6:B10)</f>
        <v>200000</v>
      </c>
      <c r="C11" s="8">
        <f>SUM(C6:C10)</f>
        <v>216000</v>
      </c>
      <c r="D11" s="5" t="s">
        <v>17</v>
      </c>
      <c r="E11" s="8">
        <f>SUM(E6:E10)</f>
        <v>25000</v>
      </c>
      <c r="F11" s="9">
        <f>SUM(F6:F10)</f>
        <v>25000</v>
      </c>
    </row>
    <row r="12" spans="1:6">
      <c r="A12" s="3"/>
      <c r="B12" s="4"/>
      <c r="C12" s="4"/>
      <c r="D12" s="5" t="s">
        <v>18</v>
      </c>
      <c r="E12" s="4"/>
      <c r="F12" s="6"/>
    </row>
    <row r="13" spans="1:6">
      <c r="A13" s="3" t="s">
        <v>7</v>
      </c>
      <c r="B13" s="4"/>
      <c r="C13" s="4"/>
      <c r="D13" s="4" t="s">
        <v>19</v>
      </c>
      <c r="E13" s="4">
        <v>100000</v>
      </c>
      <c r="F13" s="6">
        <v>100000</v>
      </c>
    </row>
    <row r="14" spans="1:6">
      <c r="A14" s="7" t="s">
        <v>8</v>
      </c>
      <c r="B14" s="4">
        <v>30000</v>
      </c>
      <c r="C14" s="4">
        <v>72000</v>
      </c>
      <c r="D14" s="4" t="s">
        <v>20</v>
      </c>
      <c r="E14" s="4"/>
      <c r="F14" s="6">
        <v>4000</v>
      </c>
    </row>
    <row r="15" spans="1:6">
      <c r="A15" s="7" t="s">
        <v>9</v>
      </c>
      <c r="B15" s="4">
        <v>150000</v>
      </c>
      <c r="C15" s="4">
        <v>288000</v>
      </c>
      <c r="D15" s="4" t="s">
        <v>44</v>
      </c>
      <c r="E15" s="4"/>
      <c r="F15" s="6">
        <v>12000</v>
      </c>
    </row>
    <row r="16" spans="1:6">
      <c r="A16" s="7" t="s">
        <v>10</v>
      </c>
      <c r="B16" s="4">
        <v>80000</v>
      </c>
      <c r="C16" s="4">
        <v>145000</v>
      </c>
      <c r="D16" s="4"/>
      <c r="E16" s="4"/>
      <c r="F16" s="6"/>
    </row>
    <row r="17" spans="1:6">
      <c r="A17" s="7"/>
      <c r="B17" s="4"/>
      <c r="C17" s="4"/>
      <c r="D17" s="5" t="s">
        <v>21</v>
      </c>
      <c r="E17" s="8">
        <f>SUM(E13:E16)</f>
        <v>100000</v>
      </c>
      <c r="F17" s="9">
        <f>SUM(F13:F16)</f>
        <v>116000</v>
      </c>
    </row>
    <row r="18" spans="1:6">
      <c r="A18" s="3" t="s">
        <v>11</v>
      </c>
      <c r="B18" s="8">
        <f>SUM(B14:B17)</f>
        <v>260000</v>
      </c>
      <c r="C18" s="8">
        <f>SUM(C14:C17)</f>
        <v>505000</v>
      </c>
      <c r="D18" s="5" t="s">
        <v>22</v>
      </c>
      <c r="E18" s="8">
        <f>E11+E17</f>
        <v>125000</v>
      </c>
      <c r="F18" s="9">
        <f>F11+F17</f>
        <v>141000</v>
      </c>
    </row>
    <row r="19" spans="1:6">
      <c r="A19" s="3" t="s">
        <v>12</v>
      </c>
      <c r="B19" s="4"/>
      <c r="C19" s="4"/>
      <c r="D19" s="5" t="s">
        <v>23</v>
      </c>
      <c r="E19" s="4"/>
      <c r="F19" s="6"/>
    </row>
    <row r="20" spans="1:6">
      <c r="A20" s="7" t="s">
        <v>43</v>
      </c>
      <c r="B20" s="4"/>
      <c r="C20" s="4">
        <v>125000</v>
      </c>
      <c r="D20" s="4" t="s">
        <v>24</v>
      </c>
      <c r="E20" s="4">
        <v>10000</v>
      </c>
      <c r="F20" s="6"/>
    </row>
    <row r="21" spans="1:6">
      <c r="A21" s="7"/>
      <c r="B21" s="4"/>
      <c r="C21" s="4"/>
      <c r="D21" s="4" t="s">
        <v>25</v>
      </c>
      <c r="E21" s="4">
        <v>140000</v>
      </c>
      <c r="F21" s="6"/>
    </row>
    <row r="22" spans="1:6">
      <c r="A22" s="25"/>
      <c r="B22" s="26"/>
      <c r="C22" s="4"/>
      <c r="D22" s="4" t="s">
        <v>26</v>
      </c>
      <c r="E22" s="4">
        <v>185000</v>
      </c>
      <c r="F22" s="6"/>
    </row>
    <row r="23" spans="1:6">
      <c r="A23" s="7"/>
      <c r="B23" s="4"/>
      <c r="C23" s="4"/>
      <c r="D23" s="5" t="s">
        <v>27</v>
      </c>
      <c r="E23" s="8">
        <f>SUM(E20:E22)</f>
        <v>335000</v>
      </c>
      <c r="F23" s="6"/>
    </row>
    <row r="24" spans="1:6">
      <c r="A24" s="7"/>
      <c r="B24" s="4"/>
      <c r="C24" s="4"/>
      <c r="D24" s="4"/>
      <c r="E24" s="4"/>
      <c r="F24" s="6"/>
    </row>
    <row r="25" spans="1:6">
      <c r="A25" s="7"/>
      <c r="B25" s="4"/>
      <c r="C25" s="4"/>
      <c r="D25" s="4"/>
      <c r="E25" s="4"/>
      <c r="F25" s="6"/>
    </row>
    <row r="26" spans="1:6">
      <c r="A26" s="3" t="s">
        <v>14</v>
      </c>
      <c r="B26" s="8">
        <f>SUM(B20:B25)</f>
        <v>0</v>
      </c>
      <c r="C26" s="8">
        <f>SUM(C20:C25)</f>
        <v>125000</v>
      </c>
      <c r="D26" s="4"/>
      <c r="E26" s="4"/>
      <c r="F26" s="6"/>
    </row>
    <row r="27" spans="1:6">
      <c r="A27" s="3" t="s">
        <v>15</v>
      </c>
      <c r="B27" s="8">
        <f>B11+B18+B26</f>
        <v>460000</v>
      </c>
      <c r="C27" s="8">
        <f>C11+C12+C18+C26</f>
        <v>846000</v>
      </c>
      <c r="D27" s="5" t="s">
        <v>28</v>
      </c>
      <c r="E27" s="8">
        <f>E18+E23</f>
        <v>460000</v>
      </c>
      <c r="F27" s="6"/>
    </row>
    <row r="28" spans="1:6">
      <c r="A28" s="7"/>
      <c r="B28" s="4"/>
      <c r="C28" s="4"/>
      <c r="D28" s="5" t="s">
        <v>29</v>
      </c>
      <c r="E28" s="5"/>
      <c r="F28" s="9">
        <f>C27-F18</f>
        <v>705000</v>
      </c>
    </row>
    <row r="29" spans="1:6">
      <c r="A29" s="7"/>
      <c r="B29" s="4"/>
      <c r="C29" s="4"/>
      <c r="D29" s="4"/>
      <c r="E29" s="4"/>
      <c r="F29" s="6"/>
    </row>
    <row r="30" spans="1:6">
      <c r="A30" s="7"/>
      <c r="B30" s="4"/>
      <c r="C30" s="4"/>
      <c r="D30" s="4"/>
      <c r="E30" s="4"/>
      <c r="F30" s="6"/>
    </row>
    <row r="31" spans="1:6">
      <c r="A31" s="7"/>
      <c r="B31" s="4"/>
      <c r="C31" s="4"/>
      <c r="D31" s="4"/>
      <c r="E31" s="4"/>
      <c r="F31" s="6"/>
    </row>
    <row r="32" spans="1:6">
      <c r="A32" s="7"/>
      <c r="B32" s="4"/>
      <c r="C32" s="4"/>
      <c r="D32" s="4"/>
      <c r="E32" s="4"/>
      <c r="F32" s="6"/>
    </row>
    <row r="33" spans="1:6">
      <c r="A33" s="7"/>
      <c r="B33" s="4"/>
      <c r="C33" s="4"/>
      <c r="D33" s="4"/>
      <c r="E33" s="4"/>
      <c r="F33" s="6"/>
    </row>
    <row r="34" spans="1:6">
      <c r="A34" s="3" t="s">
        <v>30</v>
      </c>
      <c r="B34" s="4"/>
      <c r="C34" s="4"/>
      <c r="D34" s="4"/>
      <c r="E34" s="4"/>
      <c r="F34" s="6"/>
    </row>
    <row r="35" spans="1:6">
      <c r="A35" s="7" t="s">
        <v>31</v>
      </c>
      <c r="B35" s="4">
        <v>650000</v>
      </c>
      <c r="C35" s="4"/>
      <c r="D35" s="4"/>
      <c r="E35" s="4"/>
      <c r="F35" s="6"/>
    </row>
    <row r="36" spans="1:6">
      <c r="A36" s="7" t="s">
        <v>32</v>
      </c>
      <c r="B36" s="4"/>
      <c r="C36" s="4"/>
      <c r="D36" s="4"/>
      <c r="E36" s="4"/>
      <c r="F36" s="6"/>
    </row>
    <row r="37" spans="1:6">
      <c r="A37" s="7" t="s">
        <v>33</v>
      </c>
      <c r="B37" s="4"/>
      <c r="C37" s="4"/>
      <c r="D37" s="4"/>
      <c r="E37" s="4"/>
      <c r="F37" s="6"/>
    </row>
    <row r="38" spans="1:6">
      <c r="A38" s="7" t="s">
        <v>34</v>
      </c>
      <c r="B38" s="4"/>
      <c r="C38" s="4"/>
      <c r="D38" s="4"/>
      <c r="E38" s="4"/>
      <c r="F38" s="6"/>
    </row>
    <row r="39" spans="1:6">
      <c r="A39" s="7" t="s">
        <v>35</v>
      </c>
      <c r="B39" s="10">
        <f>B36*B38</f>
        <v>0</v>
      </c>
      <c r="C39" s="4"/>
      <c r="D39" s="4"/>
      <c r="E39" s="4"/>
      <c r="F39" s="6"/>
    </row>
    <row r="40" spans="1:6">
      <c r="A40" s="3" t="s">
        <v>50</v>
      </c>
      <c r="B40" s="8">
        <f>B35+B39</f>
        <v>650000</v>
      </c>
      <c r="C40" s="4"/>
      <c r="D40" s="4"/>
      <c r="E40" s="4"/>
      <c r="F40" s="6"/>
    </row>
    <row r="41" spans="1:6" ht="13.5" thickBot="1">
      <c r="A41" s="30"/>
      <c r="B41" s="31"/>
      <c r="C41" s="11"/>
      <c r="D41" s="11"/>
      <c r="E41" s="11"/>
      <c r="F41" s="12"/>
    </row>
    <row r="42" spans="1:6" ht="14.25" thickTop="1" thickBot="1">
      <c r="C42" s="1"/>
      <c r="D42" s="1"/>
      <c r="E42" s="1"/>
      <c r="F42" s="1"/>
    </row>
    <row r="43" spans="1:6" ht="13.5" thickTop="1">
      <c r="A43" s="32" t="s">
        <v>45</v>
      </c>
      <c r="B43" s="33"/>
      <c r="C43" s="1"/>
      <c r="D43" s="1"/>
      <c r="E43" s="1"/>
      <c r="F43" s="1"/>
    </row>
    <row r="44" spans="1:6">
      <c r="A44" s="34" t="s">
        <v>46</v>
      </c>
      <c r="B44" s="35">
        <f>B40</f>
        <v>650000</v>
      </c>
      <c r="C44" s="1"/>
      <c r="D44" s="1"/>
      <c r="E44" s="1"/>
      <c r="F44" s="1"/>
    </row>
    <row r="45" spans="1:6">
      <c r="A45" s="34" t="s">
        <v>47</v>
      </c>
      <c r="B45" s="35">
        <f>F28</f>
        <v>705000</v>
      </c>
      <c r="C45" s="1"/>
      <c r="D45" s="1"/>
      <c r="E45" s="1"/>
      <c r="F45" s="1"/>
    </row>
    <row r="46" spans="1:6">
      <c r="A46" s="34" t="s">
        <v>13</v>
      </c>
      <c r="B46" s="35">
        <f>IF(B44&gt;B45,B44-B45,0)</f>
        <v>0</v>
      </c>
      <c r="C46" s="1"/>
      <c r="D46" s="1"/>
      <c r="E46" s="1"/>
      <c r="F46" s="1"/>
    </row>
    <row r="47" spans="1:6" ht="13.5" thickBot="1">
      <c r="A47" s="36" t="s">
        <v>48</v>
      </c>
      <c r="B47" s="37">
        <f>IF(B45&gt;B44,B45-B44,0)</f>
        <v>55000</v>
      </c>
      <c r="C47" s="1"/>
      <c r="D47" s="1"/>
      <c r="E47" s="1"/>
      <c r="F47" s="1"/>
    </row>
    <row r="48" spans="1:6" ht="14.25" thickTop="1" thickBot="1">
      <c r="A48" s="1"/>
      <c r="B48" s="1"/>
      <c r="C48" s="1"/>
      <c r="D48" s="1"/>
      <c r="E48" s="1"/>
      <c r="F48" s="1"/>
    </row>
    <row r="49" spans="1:6" ht="13.5" thickTop="1">
      <c r="A49" s="38" t="s">
        <v>36</v>
      </c>
      <c r="B49" s="14"/>
      <c r="C49" s="1"/>
      <c r="D49" s="1"/>
      <c r="E49" s="1"/>
      <c r="F49" s="1"/>
    </row>
    <row r="50" spans="1:6">
      <c r="A50" s="15" t="s">
        <v>37</v>
      </c>
      <c r="B50" s="39" t="s">
        <v>38</v>
      </c>
      <c r="C50" s="1"/>
      <c r="D50" s="1"/>
      <c r="E50" s="1"/>
      <c r="F50" s="1"/>
    </row>
    <row r="51" spans="1:6">
      <c r="A51" s="17" t="str">
        <f>A6</f>
        <v>Cash</v>
      </c>
      <c r="B51" s="16">
        <f>C6</f>
        <v>40000</v>
      </c>
      <c r="C51" s="1"/>
      <c r="D51" s="1"/>
      <c r="E51" s="1"/>
      <c r="F51" s="1"/>
    </row>
    <row r="52" spans="1:6">
      <c r="A52" s="17" t="str">
        <f>A7</f>
        <v>Marketable Investments</v>
      </c>
      <c r="B52" s="16">
        <f>C7</f>
        <v>66000</v>
      </c>
      <c r="C52" s="1"/>
      <c r="D52" s="1"/>
      <c r="E52" s="1"/>
      <c r="F52" s="1"/>
    </row>
    <row r="53" spans="1:6">
      <c r="A53" s="17" t="str">
        <f>A8</f>
        <v>Inventory</v>
      </c>
      <c r="B53" s="16">
        <f>C8</f>
        <v>110000</v>
      </c>
      <c r="C53" s="1"/>
      <c r="D53" s="1"/>
      <c r="E53" s="1"/>
      <c r="F53" s="1"/>
    </row>
    <row r="54" spans="1:6">
      <c r="A54" s="17">
        <f>A9</f>
        <v>0</v>
      </c>
      <c r="B54" s="16">
        <f>C9</f>
        <v>0</v>
      </c>
      <c r="C54" s="1"/>
      <c r="D54" s="1"/>
      <c r="E54" s="1"/>
      <c r="F54" s="1"/>
    </row>
    <row r="55" spans="1:6">
      <c r="A55" s="17">
        <f>A10</f>
        <v>0</v>
      </c>
      <c r="B55" s="16">
        <f>C10</f>
        <v>0</v>
      </c>
      <c r="C55" s="1"/>
      <c r="D55" s="1"/>
      <c r="E55" s="1"/>
      <c r="F55" s="1"/>
    </row>
    <row r="56" spans="1:6">
      <c r="A56" s="17" t="str">
        <f>A14</f>
        <v>Land</v>
      </c>
      <c r="B56" s="16">
        <f>C14</f>
        <v>72000</v>
      </c>
      <c r="C56" s="1"/>
      <c r="D56" s="1"/>
      <c r="E56" s="1"/>
      <c r="F56" s="1"/>
    </row>
    <row r="57" spans="1:6">
      <c r="A57" s="17" t="str">
        <f>A15</f>
        <v>Building (net)</v>
      </c>
      <c r="B57" s="16">
        <f>C15</f>
        <v>288000</v>
      </c>
      <c r="C57" s="1"/>
      <c r="D57" s="1"/>
      <c r="E57" s="1"/>
      <c r="F57" s="1"/>
    </row>
    <row r="58" spans="1:6">
      <c r="A58" s="17" t="str">
        <f>A16</f>
        <v>Equipment (net)</v>
      </c>
      <c r="B58" s="16">
        <f>C16</f>
        <v>145000</v>
      </c>
      <c r="C58" s="1"/>
      <c r="D58" s="1"/>
      <c r="E58" s="1"/>
      <c r="F58" s="1"/>
    </row>
    <row r="59" spans="1:6">
      <c r="A59" s="17">
        <f>A17</f>
        <v>0</v>
      </c>
      <c r="B59" s="16">
        <f>C17</f>
        <v>0</v>
      </c>
      <c r="C59" s="1"/>
      <c r="D59" s="1"/>
      <c r="E59" s="1"/>
      <c r="F59" s="1"/>
    </row>
    <row r="60" spans="1:6">
      <c r="A60" s="17" t="str">
        <f t="shared" ref="A60:A65" si="0">A20</f>
        <v>Customer List</v>
      </c>
      <c r="B60" s="16">
        <f t="shared" ref="B60:B65" si="1">C20</f>
        <v>125000</v>
      </c>
      <c r="C60" s="1"/>
      <c r="D60" s="1"/>
      <c r="E60" s="1"/>
      <c r="F60" s="1"/>
    </row>
    <row r="61" spans="1:6">
      <c r="A61" s="17">
        <f t="shared" si="0"/>
        <v>0</v>
      </c>
      <c r="B61" s="16">
        <f t="shared" si="1"/>
        <v>0</v>
      </c>
      <c r="C61" s="1"/>
      <c r="D61" s="1"/>
      <c r="E61" s="1"/>
      <c r="F61" s="1"/>
    </row>
    <row r="62" spans="1:6">
      <c r="A62" s="17">
        <f t="shared" si="0"/>
        <v>0</v>
      </c>
      <c r="B62" s="16">
        <f t="shared" si="1"/>
        <v>0</v>
      </c>
      <c r="C62" s="1"/>
      <c r="D62" s="1"/>
      <c r="E62" s="1"/>
      <c r="F62" s="1"/>
    </row>
    <row r="63" spans="1:6">
      <c r="A63" s="17">
        <f t="shared" si="0"/>
        <v>0</v>
      </c>
      <c r="B63" s="16">
        <f t="shared" si="1"/>
        <v>0</v>
      </c>
      <c r="C63" s="1"/>
      <c r="D63" s="1"/>
      <c r="E63" s="1"/>
      <c r="F63" s="1"/>
    </row>
    <row r="64" spans="1:6">
      <c r="A64" s="17">
        <f t="shared" si="0"/>
        <v>0</v>
      </c>
      <c r="B64" s="16">
        <f t="shared" si="1"/>
        <v>0</v>
      </c>
      <c r="C64" s="1"/>
      <c r="D64" s="1"/>
      <c r="E64" s="1"/>
      <c r="F64" s="1"/>
    </row>
    <row r="65" spans="1:6">
      <c r="A65" s="17">
        <f t="shared" si="0"/>
        <v>0</v>
      </c>
      <c r="B65" s="16">
        <f t="shared" si="1"/>
        <v>0</v>
      </c>
      <c r="C65" s="1"/>
      <c r="D65" s="1"/>
      <c r="E65" s="1"/>
      <c r="F65" s="1"/>
    </row>
    <row r="66" spans="1:6">
      <c r="A66" s="17" t="str">
        <f>D6</f>
        <v>Current Liabilities</v>
      </c>
      <c r="B66" s="16">
        <f>-F6</f>
        <v>-25000</v>
      </c>
      <c r="C66" s="1"/>
      <c r="D66" s="1"/>
      <c r="E66" s="1"/>
      <c r="F66" s="1"/>
    </row>
    <row r="67" spans="1:6">
      <c r="A67" s="17">
        <f>D7</f>
        <v>0</v>
      </c>
      <c r="B67" s="16">
        <f>-F7</f>
        <v>0</v>
      </c>
      <c r="C67" s="1"/>
      <c r="D67" s="1"/>
      <c r="E67" s="1"/>
      <c r="F67" s="1"/>
    </row>
    <row r="68" spans="1:6">
      <c r="A68" s="17">
        <f>D8</f>
        <v>0</v>
      </c>
      <c r="B68" s="16">
        <f>-F8</f>
        <v>0</v>
      </c>
      <c r="C68" s="1"/>
      <c r="D68" s="1"/>
      <c r="E68" s="1"/>
      <c r="F68" s="1"/>
    </row>
    <row r="69" spans="1:6">
      <c r="A69" s="17">
        <f>D9</f>
        <v>0</v>
      </c>
      <c r="B69" s="16">
        <f>-F9</f>
        <v>0</v>
      </c>
      <c r="C69" s="1"/>
      <c r="D69" s="1"/>
      <c r="E69" s="1"/>
      <c r="F69" s="1"/>
    </row>
    <row r="70" spans="1:6">
      <c r="A70" s="17">
        <f>D10</f>
        <v>0</v>
      </c>
      <c r="B70" s="16">
        <f>-F10</f>
        <v>0</v>
      </c>
      <c r="C70" s="1"/>
      <c r="D70" s="1"/>
      <c r="E70" s="1"/>
      <c r="F70" s="1"/>
    </row>
    <row r="71" spans="1:6">
      <c r="A71" s="17" t="str">
        <f>D13</f>
        <v>Bonds Payable</v>
      </c>
      <c r="B71" s="16">
        <f>-F13</f>
        <v>-100000</v>
      </c>
      <c r="C71" s="1"/>
      <c r="D71" s="1"/>
      <c r="E71" s="1"/>
      <c r="F71" s="1"/>
    </row>
    <row r="72" spans="1:6">
      <c r="A72" s="17" t="str">
        <f>D14</f>
        <v>Premium on Bonds Payable</v>
      </c>
      <c r="B72" s="16">
        <f>-F14</f>
        <v>-4000</v>
      </c>
      <c r="C72" s="1"/>
      <c r="D72" s="1"/>
      <c r="E72" s="1"/>
      <c r="F72" s="1"/>
    </row>
    <row r="73" spans="1:6">
      <c r="A73" s="17" t="str">
        <f>D15</f>
        <v>Warranty Liability</v>
      </c>
      <c r="B73" s="16">
        <f>-F15</f>
        <v>-12000</v>
      </c>
      <c r="C73" s="1"/>
      <c r="D73" s="1"/>
      <c r="E73" s="1"/>
      <c r="F73" s="1"/>
    </row>
    <row r="74" spans="1:6">
      <c r="A74" s="17">
        <f>D16</f>
        <v>0</v>
      </c>
      <c r="B74" s="16">
        <f>-F16</f>
        <v>0</v>
      </c>
      <c r="C74" s="1"/>
      <c r="D74" s="1"/>
      <c r="E74" s="1"/>
      <c r="F74" s="1"/>
    </row>
    <row r="75" spans="1:6">
      <c r="A75" s="17" t="s">
        <v>31</v>
      </c>
      <c r="B75" s="16">
        <f>-B35</f>
        <v>-650000</v>
      </c>
      <c r="C75" s="1"/>
      <c r="D75" s="1"/>
      <c r="E75" s="1"/>
      <c r="F75" s="1"/>
    </row>
    <row r="76" spans="1:6">
      <c r="A76" s="17" t="s">
        <v>24</v>
      </c>
      <c r="B76" s="16">
        <f>-(B36*B37)</f>
        <v>0</v>
      </c>
      <c r="C76" s="1"/>
      <c r="D76" s="1"/>
      <c r="E76" s="1"/>
      <c r="F76" s="1"/>
    </row>
    <row r="77" spans="1:6">
      <c r="A77" s="17" t="s">
        <v>39</v>
      </c>
      <c r="B77" s="16">
        <f>-(B39+B76)</f>
        <v>0</v>
      </c>
      <c r="C77" s="1"/>
      <c r="D77" s="1"/>
      <c r="E77" s="1"/>
      <c r="F77" s="1"/>
    </row>
    <row r="78" spans="1:6">
      <c r="A78" s="17" t="s">
        <v>13</v>
      </c>
      <c r="B78" s="16">
        <f>B46</f>
        <v>0</v>
      </c>
      <c r="C78" s="1"/>
      <c r="D78" s="1"/>
      <c r="E78" s="1"/>
      <c r="F78" s="1"/>
    </row>
    <row r="79" spans="1:6">
      <c r="A79" s="17" t="s">
        <v>48</v>
      </c>
      <c r="B79" s="16">
        <f>-B47</f>
        <v>-55000</v>
      </c>
      <c r="C79" s="1"/>
      <c r="D79" s="1"/>
      <c r="E79" s="1"/>
      <c r="F79" s="1"/>
    </row>
    <row r="80" spans="1:6" ht="13.5" thickBot="1">
      <c r="A80" s="18" t="s">
        <v>40</v>
      </c>
      <c r="B80" s="19">
        <f>SUM(B51:B79)</f>
        <v>0</v>
      </c>
      <c r="C80" s="1"/>
      <c r="D80" s="1"/>
      <c r="E80" s="1"/>
      <c r="F80" s="1"/>
    </row>
    <row r="81" spans="1:6" ht="13.5" thickTop="1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6">
      <c r="A97" s="1"/>
      <c r="B97" s="1"/>
      <c r="C97" s="1"/>
      <c r="D97" s="1"/>
      <c r="E97" s="1"/>
      <c r="F97" s="1"/>
    </row>
    <row r="98" spans="1:6">
      <c r="A98" s="1"/>
      <c r="B98" s="1"/>
      <c r="C98" s="1"/>
      <c r="D98" s="1"/>
      <c r="E98" s="1"/>
      <c r="F98" s="1"/>
    </row>
    <row r="99" spans="1:6">
      <c r="A99" s="1"/>
      <c r="B99" s="1"/>
      <c r="C99" s="1"/>
      <c r="D99" s="1"/>
      <c r="E99" s="1"/>
      <c r="F99" s="1"/>
    </row>
    <row r="100" spans="1:6">
      <c r="A100" s="1"/>
      <c r="B100" s="1"/>
      <c r="C100" s="1"/>
      <c r="D100" s="1"/>
      <c r="E100" s="1"/>
      <c r="F100" s="1"/>
    </row>
    <row r="101" spans="1:6">
      <c r="A101" s="1"/>
      <c r="B101" s="1"/>
      <c r="C101" s="1"/>
      <c r="D101" s="1"/>
      <c r="E101" s="1"/>
      <c r="F101" s="1"/>
    </row>
    <row r="102" spans="1:6">
      <c r="A102" s="1"/>
      <c r="B102" s="1"/>
      <c r="C102" s="1"/>
      <c r="D102" s="1"/>
      <c r="E102" s="1"/>
      <c r="F102" s="1"/>
    </row>
    <row r="103" spans="1:6">
      <c r="A103" s="1"/>
      <c r="B103" s="1"/>
      <c r="C103" s="1"/>
      <c r="D103" s="1"/>
      <c r="E103" s="1"/>
      <c r="F103" s="1"/>
    </row>
    <row r="104" spans="1:6">
      <c r="A104" s="1"/>
      <c r="B104" s="1"/>
      <c r="C104" s="1"/>
      <c r="D104" s="1"/>
      <c r="E104" s="1"/>
      <c r="F104" s="1"/>
    </row>
    <row r="105" spans="1:6">
      <c r="A105" s="1"/>
      <c r="B105" s="1"/>
      <c r="C105" s="1"/>
      <c r="D105" s="1"/>
      <c r="E105" s="1"/>
      <c r="F105" s="1"/>
    </row>
    <row r="106" spans="1:6">
      <c r="A106" s="1"/>
      <c r="B106" s="1"/>
      <c r="C106" s="1"/>
      <c r="D106" s="1"/>
      <c r="E106" s="1"/>
      <c r="F106" s="1"/>
    </row>
    <row r="107" spans="1:6">
      <c r="A107" s="1"/>
      <c r="B107" s="1"/>
      <c r="C107" s="1"/>
      <c r="D107" s="1"/>
      <c r="E107" s="1"/>
      <c r="F107" s="1"/>
    </row>
    <row r="108" spans="1:6">
      <c r="A108" s="1"/>
      <c r="B108" s="1"/>
      <c r="C108" s="1"/>
      <c r="D108" s="1"/>
      <c r="E108" s="1"/>
      <c r="F108" s="1"/>
    </row>
    <row r="109" spans="1:6">
      <c r="A109" s="1"/>
      <c r="B109" s="1"/>
      <c r="C109" s="1"/>
      <c r="D109" s="1"/>
      <c r="E109" s="1"/>
      <c r="F109" s="1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  <row r="134" spans="1:6">
      <c r="A134" s="1"/>
      <c r="B134" s="1"/>
      <c r="C134" s="1"/>
      <c r="D134" s="1"/>
      <c r="E134" s="1"/>
      <c r="F134" s="1"/>
    </row>
    <row r="135" spans="1:6">
      <c r="A135" s="1"/>
      <c r="B135" s="1"/>
      <c r="C135" s="1"/>
      <c r="D135" s="1"/>
      <c r="E135" s="1"/>
      <c r="F135" s="1"/>
    </row>
    <row r="136" spans="1:6">
      <c r="A136" s="1"/>
      <c r="B136" s="1"/>
      <c r="C136" s="1"/>
      <c r="D136" s="1"/>
      <c r="E136" s="1"/>
      <c r="F136" s="1"/>
    </row>
    <row r="137" spans="1:6">
      <c r="A137" s="1"/>
      <c r="B137" s="1"/>
      <c r="C137" s="1"/>
      <c r="D137" s="1"/>
      <c r="E137" s="1"/>
      <c r="F137" s="1"/>
    </row>
    <row r="138" spans="1:6">
      <c r="A138" s="1"/>
      <c r="B138" s="1"/>
      <c r="C138" s="1"/>
      <c r="D138" s="1"/>
      <c r="E138" s="1"/>
      <c r="F138" s="1"/>
    </row>
    <row r="139" spans="1:6">
      <c r="A139" s="1"/>
      <c r="B139" s="1"/>
      <c r="C139" s="1"/>
      <c r="D139" s="1"/>
      <c r="E139" s="1"/>
      <c r="F139" s="1"/>
    </row>
    <row r="140" spans="1:6">
      <c r="A140" s="1"/>
      <c r="B140" s="1"/>
      <c r="C140" s="1"/>
      <c r="D140" s="1"/>
      <c r="E140" s="1"/>
      <c r="F140" s="1"/>
    </row>
    <row r="141" spans="1:6">
      <c r="A141" s="1"/>
      <c r="B141" s="1"/>
      <c r="C141" s="1"/>
      <c r="D141" s="1"/>
      <c r="E141" s="1"/>
      <c r="F141" s="1"/>
    </row>
    <row r="142" spans="1:6">
      <c r="A142" s="1"/>
      <c r="B142" s="1"/>
      <c r="C142" s="1"/>
      <c r="D142" s="1"/>
      <c r="E142" s="1"/>
      <c r="F142" s="1"/>
    </row>
    <row r="143" spans="1:6">
      <c r="A143" s="1"/>
      <c r="B143" s="1"/>
      <c r="C143" s="1"/>
      <c r="D143" s="1"/>
      <c r="E143" s="1"/>
      <c r="F143" s="1"/>
    </row>
    <row r="144" spans="1:6">
      <c r="A144" s="1"/>
      <c r="B144" s="1"/>
      <c r="C144" s="1"/>
      <c r="D144" s="1"/>
      <c r="E144" s="1"/>
      <c r="F144" s="1"/>
    </row>
  </sheetData>
  <phoneticPr fontId="2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144"/>
  <sheetViews>
    <sheetView workbookViewId="0">
      <selection activeCell="I49" sqref="I49"/>
    </sheetView>
  </sheetViews>
  <sheetFormatPr defaultRowHeight="12.75"/>
  <cols>
    <col min="1" max="1" width="27.28515625" customWidth="1"/>
    <col min="2" max="2" width="17.42578125" bestFit="1" customWidth="1"/>
    <col min="3" max="3" width="10.5703125" bestFit="1" customWidth="1"/>
    <col min="4" max="4" width="28" customWidth="1"/>
    <col min="5" max="5" width="10.28515625" bestFit="1" customWidth="1"/>
    <col min="6" max="6" width="10.5703125" bestFit="1" customWidth="1"/>
  </cols>
  <sheetData>
    <row r="1" spans="1:6" ht="26.25" thickTop="1">
      <c r="A1" s="23" t="s">
        <v>0</v>
      </c>
      <c r="B1" s="2" t="s">
        <v>1</v>
      </c>
      <c r="C1" s="2"/>
      <c r="D1" s="2"/>
      <c r="E1" s="2"/>
      <c r="F1" s="24"/>
    </row>
    <row r="2" spans="1:6">
      <c r="A2" s="25" t="s">
        <v>2</v>
      </c>
      <c r="B2" s="70">
        <v>40817</v>
      </c>
      <c r="C2" s="26"/>
      <c r="D2" s="26"/>
      <c r="E2" s="26"/>
      <c r="F2" s="27"/>
    </row>
    <row r="3" spans="1:6">
      <c r="A3" s="25"/>
      <c r="B3" s="26"/>
      <c r="C3" s="26"/>
      <c r="D3" s="26"/>
      <c r="E3" s="26"/>
      <c r="F3" s="27"/>
    </row>
    <row r="4" spans="1:6">
      <c r="A4" s="25"/>
      <c r="B4" s="28" t="s">
        <v>4</v>
      </c>
      <c r="C4" s="28" t="s">
        <v>41</v>
      </c>
      <c r="D4" s="26"/>
      <c r="E4" s="28" t="s">
        <v>4</v>
      </c>
      <c r="F4" s="29" t="s">
        <v>41</v>
      </c>
    </row>
    <row r="5" spans="1:6">
      <c r="A5" s="3" t="s">
        <v>3</v>
      </c>
      <c r="B5" s="4"/>
      <c r="C5" s="4"/>
      <c r="D5" s="5" t="s">
        <v>16</v>
      </c>
      <c r="E5" s="4"/>
      <c r="F5" s="6"/>
    </row>
    <row r="6" spans="1:6">
      <c r="A6" s="7" t="s">
        <v>31</v>
      </c>
      <c r="B6" s="4">
        <v>40000</v>
      </c>
      <c r="C6" s="4">
        <v>40000</v>
      </c>
      <c r="D6" s="4" t="s">
        <v>16</v>
      </c>
      <c r="E6" s="4">
        <v>25000</v>
      </c>
      <c r="F6" s="6">
        <v>25000</v>
      </c>
    </row>
    <row r="7" spans="1:6">
      <c r="A7" s="7" t="s">
        <v>42</v>
      </c>
      <c r="B7" s="4">
        <v>60000</v>
      </c>
      <c r="C7" s="4">
        <v>66000</v>
      </c>
      <c r="D7" s="4"/>
      <c r="E7" s="4"/>
      <c r="F7" s="6"/>
    </row>
    <row r="8" spans="1:6">
      <c r="A8" s="7" t="s">
        <v>5</v>
      </c>
      <c r="B8" s="4">
        <v>100000</v>
      </c>
      <c r="C8" s="4">
        <v>110000</v>
      </c>
      <c r="D8" s="4"/>
      <c r="E8" s="4"/>
      <c r="F8" s="6"/>
    </row>
    <row r="9" spans="1:6">
      <c r="A9" s="7"/>
      <c r="B9" s="4"/>
      <c r="C9" s="4"/>
      <c r="D9" s="4"/>
      <c r="E9" s="4"/>
      <c r="F9" s="6"/>
    </row>
    <row r="10" spans="1:6">
      <c r="A10" s="7"/>
      <c r="B10" s="4"/>
      <c r="C10" s="4"/>
      <c r="D10" s="4"/>
      <c r="E10" s="4"/>
      <c r="F10" s="6"/>
    </row>
    <row r="11" spans="1:6">
      <c r="A11" s="3" t="s">
        <v>6</v>
      </c>
      <c r="B11" s="8">
        <f>SUM(B6:B10)</f>
        <v>200000</v>
      </c>
      <c r="C11" s="8">
        <f>SUM(C6:C10)</f>
        <v>216000</v>
      </c>
      <c r="D11" s="5" t="s">
        <v>17</v>
      </c>
      <c r="E11" s="8">
        <f>SUM(E6:E10)</f>
        <v>25000</v>
      </c>
      <c r="F11" s="9">
        <f>SUM(F6:F10)</f>
        <v>25000</v>
      </c>
    </row>
    <row r="12" spans="1:6">
      <c r="A12" s="3"/>
      <c r="B12" s="4"/>
      <c r="C12" s="4"/>
      <c r="D12" s="5" t="s">
        <v>18</v>
      </c>
      <c r="E12" s="4"/>
      <c r="F12" s="6"/>
    </row>
    <row r="13" spans="1:6">
      <c r="A13" s="3" t="s">
        <v>7</v>
      </c>
      <c r="B13" s="4"/>
      <c r="C13" s="4"/>
      <c r="D13" s="4" t="s">
        <v>19</v>
      </c>
      <c r="E13" s="4">
        <v>100000</v>
      </c>
      <c r="F13" s="6">
        <v>100000</v>
      </c>
    </row>
    <row r="14" spans="1:6">
      <c r="A14" s="7" t="s">
        <v>8</v>
      </c>
      <c r="B14" s="4">
        <v>30000</v>
      </c>
      <c r="C14" s="4">
        <v>72000</v>
      </c>
      <c r="D14" s="4" t="s">
        <v>20</v>
      </c>
      <c r="E14" s="4"/>
      <c r="F14" s="6">
        <v>4000</v>
      </c>
    </row>
    <row r="15" spans="1:6">
      <c r="A15" s="7" t="s">
        <v>9</v>
      </c>
      <c r="B15" s="4">
        <v>150000</v>
      </c>
      <c r="C15" s="4">
        <v>288000</v>
      </c>
      <c r="D15" s="4" t="s">
        <v>44</v>
      </c>
      <c r="E15" s="4"/>
      <c r="F15" s="6">
        <v>12000</v>
      </c>
    </row>
    <row r="16" spans="1:6">
      <c r="A16" s="7" t="s">
        <v>10</v>
      </c>
      <c r="B16" s="4">
        <v>80000</v>
      </c>
      <c r="C16" s="4">
        <v>145000</v>
      </c>
      <c r="D16" s="4"/>
      <c r="E16" s="4"/>
      <c r="F16" s="6"/>
    </row>
    <row r="17" spans="1:6">
      <c r="A17" s="7"/>
      <c r="B17" s="4"/>
      <c r="C17" s="4"/>
      <c r="D17" s="5" t="s">
        <v>21</v>
      </c>
      <c r="E17" s="8">
        <f>SUM(E13:E16)</f>
        <v>100000</v>
      </c>
      <c r="F17" s="9">
        <f>SUM(F13:F16)</f>
        <v>116000</v>
      </c>
    </row>
    <row r="18" spans="1:6">
      <c r="A18" s="3" t="s">
        <v>11</v>
      </c>
      <c r="B18" s="8">
        <f>SUM(B14:B17)</f>
        <v>260000</v>
      </c>
      <c r="C18" s="8">
        <f>SUM(C14:C17)</f>
        <v>505000</v>
      </c>
      <c r="D18" s="5" t="s">
        <v>22</v>
      </c>
      <c r="E18" s="8">
        <f>E11+E17</f>
        <v>125000</v>
      </c>
      <c r="F18" s="9">
        <f>F11+F17</f>
        <v>141000</v>
      </c>
    </row>
    <row r="19" spans="1:6">
      <c r="A19" s="3" t="s">
        <v>12</v>
      </c>
      <c r="B19" s="4"/>
      <c r="C19" s="4"/>
      <c r="D19" s="5" t="s">
        <v>23</v>
      </c>
      <c r="E19" s="4"/>
      <c r="F19" s="6"/>
    </row>
    <row r="20" spans="1:6">
      <c r="A20" s="7" t="s">
        <v>43</v>
      </c>
      <c r="B20" s="4"/>
      <c r="C20" s="4">
        <v>125000</v>
      </c>
      <c r="D20" s="4" t="s">
        <v>24</v>
      </c>
      <c r="E20" s="4">
        <v>10000</v>
      </c>
      <c r="F20" s="6"/>
    </row>
    <row r="21" spans="1:6">
      <c r="A21" s="7"/>
      <c r="B21" s="4"/>
      <c r="C21" s="4"/>
      <c r="D21" s="4" t="s">
        <v>25</v>
      </c>
      <c r="E21" s="4">
        <v>140000</v>
      </c>
      <c r="F21" s="6"/>
    </row>
    <row r="22" spans="1:6">
      <c r="A22" s="25"/>
      <c r="B22" s="26"/>
      <c r="C22" s="4"/>
      <c r="D22" s="4" t="s">
        <v>26</v>
      </c>
      <c r="E22" s="4">
        <v>185000</v>
      </c>
      <c r="F22" s="6"/>
    </row>
    <row r="23" spans="1:6">
      <c r="A23" s="7"/>
      <c r="B23" s="4"/>
      <c r="C23" s="4"/>
      <c r="D23" s="5" t="s">
        <v>27</v>
      </c>
      <c r="E23" s="8">
        <f>SUM(E20:E22)</f>
        <v>335000</v>
      </c>
      <c r="F23" s="6"/>
    </row>
    <row r="24" spans="1:6">
      <c r="A24" s="7"/>
      <c r="B24" s="4"/>
      <c r="C24" s="4"/>
      <c r="D24" s="4"/>
      <c r="E24" s="4"/>
      <c r="F24" s="6"/>
    </row>
    <row r="25" spans="1:6">
      <c r="A25" s="7"/>
      <c r="B25" s="4"/>
      <c r="C25" s="4"/>
      <c r="D25" s="4"/>
      <c r="E25" s="4"/>
      <c r="F25" s="6"/>
    </row>
    <row r="26" spans="1:6">
      <c r="A26" s="3" t="s">
        <v>14</v>
      </c>
      <c r="B26" s="8">
        <f>SUM(B20:B25)</f>
        <v>0</v>
      </c>
      <c r="C26" s="8">
        <f>SUM(C20:C25)</f>
        <v>125000</v>
      </c>
      <c r="D26" s="4"/>
      <c r="E26" s="4"/>
      <c r="F26" s="6"/>
    </row>
    <row r="27" spans="1:6">
      <c r="A27" s="3" t="s">
        <v>15</v>
      </c>
      <c r="B27" s="8">
        <f>B11+B18+B26</f>
        <v>460000</v>
      </c>
      <c r="C27" s="8">
        <f>C11+C12+C18+C26</f>
        <v>846000</v>
      </c>
      <c r="D27" s="5" t="s">
        <v>28</v>
      </c>
      <c r="E27" s="8">
        <f>E18+E23</f>
        <v>460000</v>
      </c>
      <c r="F27" s="6"/>
    </row>
    <row r="28" spans="1:6">
      <c r="A28" s="7"/>
      <c r="B28" s="4"/>
      <c r="C28" s="4"/>
      <c r="D28" s="5" t="s">
        <v>29</v>
      </c>
      <c r="E28" s="5"/>
      <c r="F28" s="9">
        <f>C27-F18</f>
        <v>705000</v>
      </c>
    </row>
    <row r="29" spans="1:6">
      <c r="A29" s="7"/>
      <c r="B29" s="4"/>
      <c r="C29" s="4"/>
      <c r="D29" s="4"/>
      <c r="E29" s="4"/>
      <c r="F29" s="6"/>
    </row>
    <row r="30" spans="1:6">
      <c r="A30" s="7"/>
      <c r="B30" s="4"/>
      <c r="C30" s="4"/>
      <c r="D30" s="4"/>
      <c r="E30" s="4"/>
      <c r="F30" s="6"/>
    </row>
    <row r="31" spans="1:6">
      <c r="A31" s="7"/>
      <c r="B31" s="4"/>
      <c r="C31" s="4"/>
      <c r="D31" s="4"/>
      <c r="E31" s="4"/>
      <c r="F31" s="6"/>
    </row>
    <row r="32" spans="1:6">
      <c r="A32" s="7"/>
      <c r="B32" s="4"/>
      <c r="C32" s="4"/>
      <c r="D32" s="4"/>
      <c r="E32" s="4"/>
      <c r="F32" s="6"/>
    </row>
    <row r="33" spans="1:6">
      <c r="A33" s="7"/>
      <c r="B33" s="4"/>
      <c r="C33" s="4"/>
      <c r="D33" s="4"/>
      <c r="E33" s="4"/>
      <c r="F33" s="6"/>
    </row>
    <row r="34" spans="1:6">
      <c r="A34" s="3" t="s">
        <v>30</v>
      </c>
      <c r="B34" s="4"/>
      <c r="C34" s="4"/>
      <c r="D34" s="4"/>
      <c r="E34" s="4"/>
      <c r="F34" s="6"/>
    </row>
    <row r="35" spans="1:6">
      <c r="A35" s="7" t="s">
        <v>31</v>
      </c>
      <c r="B35" s="4">
        <v>625000</v>
      </c>
      <c r="C35" s="4"/>
      <c r="D35" s="4"/>
      <c r="E35" s="4"/>
      <c r="F35" s="6"/>
    </row>
    <row r="36" spans="1:6">
      <c r="A36" s="7" t="s">
        <v>32</v>
      </c>
      <c r="B36" s="4">
        <v>5000</v>
      </c>
      <c r="C36" s="4"/>
      <c r="D36" s="4"/>
      <c r="E36" s="4"/>
      <c r="F36" s="6"/>
    </row>
    <row r="37" spans="1:6">
      <c r="A37" s="7" t="s">
        <v>33</v>
      </c>
      <c r="B37" s="4">
        <v>1</v>
      </c>
      <c r="C37" s="4"/>
      <c r="D37" s="4"/>
      <c r="E37" s="4"/>
      <c r="F37" s="6"/>
    </row>
    <row r="38" spans="1:6">
      <c r="A38" s="7" t="s">
        <v>34</v>
      </c>
      <c r="B38" s="4">
        <v>20</v>
      </c>
      <c r="C38" s="4"/>
      <c r="D38" s="4"/>
      <c r="E38" s="4"/>
      <c r="F38" s="6"/>
    </row>
    <row r="39" spans="1:6">
      <c r="A39" s="7" t="s">
        <v>35</v>
      </c>
      <c r="B39" s="10">
        <f>B36*B38</f>
        <v>100000</v>
      </c>
      <c r="C39" s="4"/>
      <c r="D39" s="4"/>
      <c r="E39" s="4"/>
      <c r="F39" s="6"/>
    </row>
    <row r="40" spans="1:6">
      <c r="A40" s="3" t="s">
        <v>50</v>
      </c>
      <c r="B40" s="8">
        <f>B35+B39</f>
        <v>725000</v>
      </c>
      <c r="C40" s="4"/>
      <c r="D40" s="4"/>
      <c r="E40" s="4"/>
      <c r="F40" s="6"/>
    </row>
    <row r="41" spans="1:6" ht="13.5" thickBot="1">
      <c r="A41" s="30"/>
      <c r="B41" s="31"/>
      <c r="C41" s="11"/>
      <c r="D41" s="11"/>
      <c r="E41" s="11"/>
      <c r="F41" s="12"/>
    </row>
    <row r="42" spans="1:6" ht="14.25" thickTop="1" thickBot="1">
      <c r="C42" s="1"/>
      <c r="D42" s="1"/>
      <c r="E42" s="1"/>
      <c r="F42" s="1"/>
    </row>
    <row r="43" spans="1:6" ht="13.5" thickTop="1">
      <c r="A43" s="32" t="s">
        <v>45</v>
      </c>
      <c r="B43" s="33"/>
      <c r="C43" s="1"/>
      <c r="D43" s="1"/>
      <c r="E43" s="1"/>
      <c r="F43" s="1"/>
    </row>
    <row r="44" spans="1:6">
      <c r="A44" s="34" t="s">
        <v>46</v>
      </c>
      <c r="B44" s="35">
        <f>B40</f>
        <v>725000</v>
      </c>
      <c r="C44" s="1"/>
      <c r="D44" s="1"/>
      <c r="E44" s="1"/>
      <c r="F44" s="1"/>
    </row>
    <row r="45" spans="1:6">
      <c r="A45" s="34" t="s">
        <v>47</v>
      </c>
      <c r="B45" s="35">
        <f>F28</f>
        <v>705000</v>
      </c>
      <c r="C45" s="1"/>
      <c r="D45" s="1"/>
      <c r="E45" s="1"/>
      <c r="F45" s="1"/>
    </row>
    <row r="46" spans="1:6">
      <c r="A46" s="34" t="s">
        <v>13</v>
      </c>
      <c r="B46" s="35">
        <f>IF(B44&gt;B45,B44-B45,0)</f>
        <v>20000</v>
      </c>
      <c r="C46" s="1"/>
      <c r="D46" s="1"/>
      <c r="E46" s="1"/>
      <c r="F46" s="1"/>
    </row>
    <row r="47" spans="1:6" ht="13.5" thickBot="1">
      <c r="A47" s="36" t="s">
        <v>48</v>
      </c>
      <c r="B47" s="37">
        <f>IF(B45&gt;B44,B45-B44,0)</f>
        <v>0</v>
      </c>
      <c r="C47" s="1"/>
      <c r="D47" s="1"/>
      <c r="E47" s="1"/>
      <c r="F47" s="1"/>
    </row>
    <row r="48" spans="1:6" ht="14.25" thickTop="1" thickBot="1">
      <c r="A48" s="1"/>
      <c r="B48" s="1"/>
      <c r="C48" s="1"/>
      <c r="D48" s="1"/>
      <c r="E48" s="1"/>
      <c r="F48" s="1"/>
    </row>
    <row r="49" spans="1:6" ht="13.5" thickTop="1">
      <c r="A49" s="38" t="s">
        <v>36</v>
      </c>
      <c r="B49" s="14"/>
      <c r="C49" s="1"/>
      <c r="D49" s="1"/>
      <c r="E49" s="1"/>
      <c r="F49" s="1"/>
    </row>
    <row r="50" spans="1:6">
      <c r="A50" s="15" t="s">
        <v>37</v>
      </c>
      <c r="B50" s="39" t="s">
        <v>38</v>
      </c>
      <c r="C50" s="1"/>
      <c r="D50" s="1"/>
      <c r="E50" s="1"/>
      <c r="F50" s="1"/>
    </row>
    <row r="51" spans="1:6">
      <c r="A51" s="17" t="str">
        <f>A6</f>
        <v>Cash</v>
      </c>
      <c r="B51" s="16">
        <f>C6</f>
        <v>40000</v>
      </c>
      <c r="C51" s="1"/>
      <c r="D51" s="1"/>
      <c r="E51" s="1"/>
      <c r="F51" s="1"/>
    </row>
    <row r="52" spans="1:6">
      <c r="A52" s="17" t="str">
        <f>A7</f>
        <v>Marketable Investments</v>
      </c>
      <c r="B52" s="16">
        <f>C7</f>
        <v>66000</v>
      </c>
      <c r="C52" s="1"/>
      <c r="D52" s="1"/>
      <c r="E52" s="1"/>
      <c r="F52" s="1"/>
    </row>
    <row r="53" spans="1:6">
      <c r="A53" s="17" t="str">
        <f>A8</f>
        <v>Inventory</v>
      </c>
      <c r="B53" s="16">
        <f>C8</f>
        <v>110000</v>
      </c>
      <c r="C53" s="1"/>
      <c r="D53" s="1"/>
      <c r="E53" s="1"/>
      <c r="F53" s="1"/>
    </row>
    <row r="54" spans="1:6">
      <c r="A54" s="17">
        <f>A9</f>
        <v>0</v>
      </c>
      <c r="B54" s="16">
        <f>C9</f>
        <v>0</v>
      </c>
      <c r="C54" s="1"/>
      <c r="D54" s="1"/>
      <c r="E54" s="1"/>
      <c r="F54" s="1"/>
    </row>
    <row r="55" spans="1:6">
      <c r="A55" s="17">
        <f>A10</f>
        <v>0</v>
      </c>
      <c r="B55" s="16">
        <f>C10</f>
        <v>0</v>
      </c>
      <c r="C55" s="1"/>
      <c r="D55" s="1"/>
      <c r="E55" s="1"/>
      <c r="F55" s="1"/>
    </row>
    <row r="56" spans="1:6">
      <c r="A56" s="17" t="str">
        <f>A14</f>
        <v>Land</v>
      </c>
      <c r="B56" s="16">
        <f>C14</f>
        <v>72000</v>
      </c>
      <c r="C56" s="1"/>
      <c r="D56" s="1"/>
      <c r="E56" s="1"/>
      <c r="F56" s="1"/>
    </row>
    <row r="57" spans="1:6">
      <c r="A57" s="17" t="str">
        <f>A15</f>
        <v>Building (net)</v>
      </c>
      <c r="B57" s="16">
        <f>C15</f>
        <v>288000</v>
      </c>
      <c r="C57" s="1"/>
      <c r="D57" s="1"/>
      <c r="E57" s="1"/>
      <c r="F57" s="1"/>
    </row>
    <row r="58" spans="1:6">
      <c r="A58" s="17" t="str">
        <f>A16</f>
        <v>Equipment (net)</v>
      </c>
      <c r="B58" s="16">
        <f>C16</f>
        <v>145000</v>
      </c>
      <c r="C58" s="1"/>
      <c r="D58" s="1"/>
      <c r="E58" s="1"/>
      <c r="F58" s="1"/>
    </row>
    <row r="59" spans="1:6">
      <c r="A59" s="17">
        <f>A17</f>
        <v>0</v>
      </c>
      <c r="B59" s="16">
        <f>C17</f>
        <v>0</v>
      </c>
      <c r="C59" s="1"/>
      <c r="D59" s="1"/>
      <c r="E59" s="1"/>
      <c r="F59" s="1"/>
    </row>
    <row r="60" spans="1:6">
      <c r="A60" s="17" t="str">
        <f t="shared" ref="A60:A65" si="0">A20</f>
        <v>Customer List</v>
      </c>
      <c r="B60" s="16">
        <f t="shared" ref="B60:B65" si="1">C20</f>
        <v>125000</v>
      </c>
      <c r="C60" s="1"/>
      <c r="D60" s="1"/>
      <c r="E60" s="1"/>
      <c r="F60" s="1"/>
    </row>
    <row r="61" spans="1:6">
      <c r="A61" s="17">
        <f t="shared" si="0"/>
        <v>0</v>
      </c>
      <c r="B61" s="16">
        <f t="shared" si="1"/>
        <v>0</v>
      </c>
      <c r="C61" s="1"/>
      <c r="D61" s="1"/>
      <c r="E61" s="1"/>
      <c r="F61" s="1"/>
    </row>
    <row r="62" spans="1:6">
      <c r="A62" s="17">
        <f t="shared" si="0"/>
        <v>0</v>
      </c>
      <c r="B62" s="16">
        <f t="shared" si="1"/>
        <v>0</v>
      </c>
      <c r="C62" s="1"/>
      <c r="D62" s="1"/>
      <c r="E62" s="1"/>
      <c r="F62" s="1"/>
    </row>
    <row r="63" spans="1:6">
      <c r="A63" s="17">
        <f t="shared" si="0"/>
        <v>0</v>
      </c>
      <c r="B63" s="16">
        <f t="shared" si="1"/>
        <v>0</v>
      </c>
      <c r="C63" s="1"/>
      <c r="D63" s="1"/>
      <c r="E63" s="1"/>
      <c r="F63" s="1"/>
    </row>
    <row r="64" spans="1:6">
      <c r="A64" s="17">
        <f t="shared" si="0"/>
        <v>0</v>
      </c>
      <c r="B64" s="16">
        <f t="shared" si="1"/>
        <v>0</v>
      </c>
      <c r="C64" s="1"/>
      <c r="D64" s="1"/>
      <c r="E64" s="1"/>
      <c r="F64" s="1"/>
    </row>
    <row r="65" spans="1:6">
      <c r="A65" s="17">
        <f t="shared" si="0"/>
        <v>0</v>
      </c>
      <c r="B65" s="16">
        <f t="shared" si="1"/>
        <v>0</v>
      </c>
      <c r="C65" s="1"/>
      <c r="D65" s="1"/>
      <c r="E65" s="1"/>
      <c r="F65" s="1"/>
    </row>
    <row r="66" spans="1:6">
      <c r="A66" s="17" t="str">
        <f>D6</f>
        <v>Current Liabilities</v>
      </c>
      <c r="B66" s="16">
        <f>-F6</f>
        <v>-25000</v>
      </c>
      <c r="C66" s="1"/>
      <c r="D66" s="1"/>
      <c r="E66" s="1"/>
      <c r="F66" s="1"/>
    </row>
    <row r="67" spans="1:6">
      <c r="A67" s="17">
        <f>D7</f>
        <v>0</v>
      </c>
      <c r="B67" s="16">
        <f>-F7</f>
        <v>0</v>
      </c>
      <c r="C67" s="1"/>
      <c r="D67" s="1"/>
      <c r="E67" s="1"/>
      <c r="F67" s="1"/>
    </row>
    <row r="68" spans="1:6">
      <c r="A68" s="17">
        <f>D8</f>
        <v>0</v>
      </c>
      <c r="B68" s="16">
        <f>-F8</f>
        <v>0</v>
      </c>
      <c r="C68" s="1"/>
      <c r="D68" s="1"/>
      <c r="E68" s="1"/>
      <c r="F68" s="1"/>
    </row>
    <row r="69" spans="1:6">
      <c r="A69" s="17">
        <f>D9</f>
        <v>0</v>
      </c>
      <c r="B69" s="16">
        <f>-F9</f>
        <v>0</v>
      </c>
      <c r="C69" s="1"/>
      <c r="D69" s="1"/>
      <c r="E69" s="1"/>
      <c r="F69" s="1"/>
    </row>
    <row r="70" spans="1:6">
      <c r="A70" s="17">
        <f>D10</f>
        <v>0</v>
      </c>
      <c r="B70" s="16">
        <f>-F10</f>
        <v>0</v>
      </c>
      <c r="C70" s="1"/>
      <c r="D70" s="1"/>
      <c r="E70" s="1"/>
      <c r="F70" s="1"/>
    </row>
    <row r="71" spans="1:6">
      <c r="A71" s="17" t="str">
        <f>D13</f>
        <v>Bonds Payable</v>
      </c>
      <c r="B71" s="16">
        <f>-F13</f>
        <v>-100000</v>
      </c>
      <c r="C71" s="1"/>
      <c r="D71" s="1"/>
      <c r="E71" s="1"/>
      <c r="F71" s="1"/>
    </row>
    <row r="72" spans="1:6">
      <c r="A72" s="17" t="str">
        <f>D14</f>
        <v>Premium on Bonds Payable</v>
      </c>
      <c r="B72" s="16">
        <f>-F14</f>
        <v>-4000</v>
      </c>
      <c r="C72" s="1"/>
      <c r="D72" s="1"/>
      <c r="E72" s="1"/>
      <c r="F72" s="1"/>
    </row>
    <row r="73" spans="1:6">
      <c r="A73" s="17" t="str">
        <f>D15</f>
        <v>Warranty Liability</v>
      </c>
      <c r="B73" s="16">
        <f>-F15</f>
        <v>-12000</v>
      </c>
      <c r="C73" s="1"/>
      <c r="D73" s="1"/>
      <c r="E73" s="1"/>
      <c r="F73" s="1"/>
    </row>
    <row r="74" spans="1:6">
      <c r="A74" s="17">
        <f>D16</f>
        <v>0</v>
      </c>
      <c r="B74" s="16">
        <f>-F16</f>
        <v>0</v>
      </c>
      <c r="C74" s="1"/>
      <c r="D74" s="1"/>
      <c r="E74" s="1"/>
      <c r="F74" s="1"/>
    </row>
    <row r="75" spans="1:6">
      <c r="A75" s="17" t="s">
        <v>31</v>
      </c>
      <c r="B75" s="16">
        <f>-B35</f>
        <v>-625000</v>
      </c>
      <c r="C75" s="1"/>
      <c r="D75" s="1"/>
      <c r="E75" s="1"/>
      <c r="F75" s="1"/>
    </row>
    <row r="76" spans="1:6">
      <c r="A76" s="17" t="s">
        <v>24</v>
      </c>
      <c r="B76" s="16">
        <f>-(B36*B37)</f>
        <v>-5000</v>
      </c>
      <c r="C76" s="1"/>
      <c r="D76" s="1"/>
      <c r="E76" s="1"/>
      <c r="F76" s="1"/>
    </row>
    <row r="77" spans="1:6">
      <c r="A77" s="17" t="s">
        <v>39</v>
      </c>
      <c r="B77" s="16">
        <f>-(B39+B76)</f>
        <v>-95000</v>
      </c>
      <c r="C77" s="1"/>
      <c r="D77" s="1"/>
      <c r="E77" s="1"/>
      <c r="F77" s="1"/>
    </row>
    <row r="78" spans="1:6">
      <c r="A78" s="17" t="s">
        <v>13</v>
      </c>
      <c r="B78" s="16">
        <f>B46</f>
        <v>20000</v>
      </c>
      <c r="C78" s="1"/>
      <c r="D78" s="1"/>
      <c r="E78" s="1"/>
      <c r="F78" s="1"/>
    </row>
    <row r="79" spans="1:6">
      <c r="A79" s="17" t="s">
        <v>48</v>
      </c>
      <c r="B79" s="16">
        <f>-B47</f>
        <v>0</v>
      </c>
      <c r="C79" s="1"/>
      <c r="D79" s="1"/>
      <c r="E79" s="1"/>
      <c r="F79" s="1"/>
    </row>
    <row r="80" spans="1:6" ht="13.5" thickBot="1">
      <c r="A80" s="18" t="s">
        <v>40</v>
      </c>
      <c r="B80" s="19">
        <f>SUM(B51:B79)</f>
        <v>0</v>
      </c>
      <c r="C80" s="1"/>
      <c r="D80" s="1"/>
      <c r="E80" s="1"/>
      <c r="F80" s="1"/>
    </row>
    <row r="81" spans="1:6" ht="13.5" thickTop="1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6">
      <c r="A97" s="1"/>
      <c r="B97" s="1"/>
      <c r="C97" s="1"/>
      <c r="D97" s="1"/>
      <c r="E97" s="1"/>
      <c r="F97" s="1"/>
    </row>
    <row r="98" spans="1:6">
      <c r="A98" s="1"/>
      <c r="B98" s="1"/>
      <c r="C98" s="1"/>
      <c r="D98" s="1"/>
      <c r="E98" s="1"/>
      <c r="F98" s="1"/>
    </row>
    <row r="99" spans="1:6">
      <c r="A99" s="1"/>
      <c r="B99" s="1"/>
      <c r="C99" s="1"/>
      <c r="D99" s="1"/>
      <c r="E99" s="1"/>
      <c r="F99" s="1"/>
    </row>
    <row r="100" spans="1:6">
      <c r="A100" s="1"/>
      <c r="B100" s="1"/>
      <c r="C100" s="1"/>
      <c r="D100" s="1"/>
      <c r="E100" s="1"/>
      <c r="F100" s="1"/>
    </row>
    <row r="101" spans="1:6">
      <c r="A101" s="1"/>
      <c r="B101" s="1"/>
      <c r="C101" s="1"/>
      <c r="D101" s="1"/>
      <c r="E101" s="1"/>
      <c r="F101" s="1"/>
    </row>
    <row r="102" spans="1:6">
      <c r="A102" s="1"/>
      <c r="B102" s="1"/>
      <c r="C102" s="1"/>
      <c r="D102" s="1"/>
      <c r="E102" s="1"/>
      <c r="F102" s="1"/>
    </row>
    <row r="103" spans="1:6">
      <c r="A103" s="1"/>
      <c r="B103" s="1"/>
      <c r="C103" s="1"/>
      <c r="D103" s="1"/>
      <c r="E103" s="1"/>
      <c r="F103" s="1"/>
    </row>
    <row r="104" spans="1:6">
      <c r="A104" s="1"/>
      <c r="B104" s="1"/>
      <c r="C104" s="1"/>
      <c r="D104" s="1"/>
      <c r="E104" s="1"/>
      <c r="F104" s="1"/>
    </row>
    <row r="105" spans="1:6">
      <c r="A105" s="1"/>
      <c r="B105" s="1"/>
      <c r="C105" s="1"/>
      <c r="D105" s="1"/>
      <c r="E105" s="1"/>
      <c r="F105" s="1"/>
    </row>
    <row r="106" spans="1:6">
      <c r="A106" s="1"/>
      <c r="B106" s="1"/>
      <c r="C106" s="1"/>
      <c r="D106" s="1"/>
      <c r="E106" s="1"/>
      <c r="F106" s="1"/>
    </row>
    <row r="107" spans="1:6">
      <c r="A107" s="1"/>
      <c r="B107" s="1"/>
      <c r="C107" s="1"/>
      <c r="D107" s="1"/>
      <c r="E107" s="1"/>
      <c r="F107" s="1"/>
    </row>
    <row r="108" spans="1:6">
      <c r="A108" s="1"/>
      <c r="B108" s="1"/>
      <c r="C108" s="1"/>
      <c r="D108" s="1"/>
      <c r="E108" s="1"/>
      <c r="F108" s="1"/>
    </row>
    <row r="109" spans="1:6">
      <c r="A109" s="1"/>
      <c r="B109" s="1"/>
      <c r="C109" s="1"/>
      <c r="D109" s="1"/>
      <c r="E109" s="1"/>
      <c r="F109" s="1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  <row r="134" spans="1:6">
      <c r="A134" s="1"/>
      <c r="B134" s="1"/>
      <c r="C134" s="1"/>
      <c r="D134" s="1"/>
      <c r="E134" s="1"/>
      <c r="F134" s="1"/>
    </row>
    <row r="135" spans="1:6">
      <c r="A135" s="1"/>
      <c r="B135" s="1"/>
      <c r="C135" s="1"/>
      <c r="D135" s="1"/>
      <c r="E135" s="1"/>
      <c r="F135" s="1"/>
    </row>
    <row r="136" spans="1:6">
      <c r="A136" s="1"/>
      <c r="B136" s="1"/>
      <c r="C136" s="1"/>
      <c r="D136" s="1"/>
      <c r="E136" s="1"/>
      <c r="F136" s="1"/>
    </row>
    <row r="137" spans="1:6">
      <c r="A137" s="1"/>
      <c r="B137" s="1"/>
      <c r="C137" s="1"/>
      <c r="D137" s="1"/>
      <c r="E137" s="1"/>
      <c r="F137" s="1"/>
    </row>
    <row r="138" spans="1:6">
      <c r="A138" s="1"/>
      <c r="B138" s="1"/>
      <c r="C138" s="1"/>
      <c r="D138" s="1"/>
      <c r="E138" s="1"/>
      <c r="F138" s="1"/>
    </row>
    <row r="139" spans="1:6">
      <c r="A139" s="1"/>
      <c r="B139" s="1"/>
      <c r="C139" s="1"/>
      <c r="D139" s="1"/>
      <c r="E139" s="1"/>
      <c r="F139" s="1"/>
    </row>
    <row r="140" spans="1:6">
      <c r="A140" s="1"/>
      <c r="B140" s="1"/>
      <c r="C140" s="1"/>
      <c r="D140" s="1"/>
      <c r="E140" s="1"/>
      <c r="F140" s="1"/>
    </row>
    <row r="141" spans="1:6">
      <c r="A141" s="1"/>
      <c r="B141" s="1"/>
      <c r="C141" s="1"/>
      <c r="D141" s="1"/>
      <c r="E141" s="1"/>
      <c r="F141" s="1"/>
    </row>
    <row r="142" spans="1:6">
      <c r="A142" s="1"/>
      <c r="B142" s="1"/>
      <c r="C142" s="1"/>
      <c r="D142" s="1"/>
      <c r="E142" s="1"/>
      <c r="F142" s="1"/>
    </row>
    <row r="143" spans="1:6">
      <c r="A143" s="1"/>
      <c r="B143" s="1"/>
      <c r="C143" s="1"/>
      <c r="D143" s="1"/>
      <c r="E143" s="1"/>
      <c r="F143" s="1"/>
    </row>
    <row r="144" spans="1:6">
      <c r="A144" s="1"/>
      <c r="B144" s="1"/>
      <c r="C144" s="1"/>
      <c r="D144" s="1"/>
      <c r="E144" s="1"/>
      <c r="F144" s="1"/>
    </row>
  </sheetData>
  <phoneticPr fontId="2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51"/>
  <sheetViews>
    <sheetView workbookViewId="0"/>
  </sheetViews>
  <sheetFormatPr defaultRowHeight="12.75"/>
  <cols>
    <col min="1" max="1" width="20.7109375" customWidth="1"/>
    <col min="2" max="2" width="17.42578125" bestFit="1" customWidth="1"/>
    <col min="3" max="3" width="10.5703125" bestFit="1" customWidth="1"/>
    <col min="4" max="4" width="28" customWidth="1"/>
    <col min="5" max="5" width="10.28515625" bestFit="1" customWidth="1"/>
    <col min="6" max="6" width="10.5703125" bestFit="1" customWidth="1"/>
  </cols>
  <sheetData>
    <row r="1" spans="1:8" ht="25.5">
      <c r="A1" s="75" t="s">
        <v>0</v>
      </c>
      <c r="B1" s="76" t="s">
        <v>1</v>
      </c>
      <c r="C1" s="76"/>
      <c r="D1" s="76"/>
      <c r="E1" s="76"/>
      <c r="F1" s="76"/>
      <c r="G1" s="77"/>
      <c r="H1" s="77"/>
    </row>
    <row r="2" spans="1:8">
      <c r="A2" s="76" t="s">
        <v>2</v>
      </c>
      <c r="B2" s="74">
        <v>40817</v>
      </c>
      <c r="C2" s="76"/>
      <c r="D2" s="76"/>
      <c r="E2" s="76"/>
      <c r="F2" s="76"/>
      <c r="G2" s="77"/>
      <c r="H2" s="77"/>
    </row>
    <row r="3" spans="1:8">
      <c r="A3" s="76"/>
      <c r="B3" s="76"/>
      <c r="C3" s="76"/>
      <c r="D3" s="76"/>
      <c r="E3" s="76"/>
      <c r="F3" s="76"/>
      <c r="G3" s="77"/>
      <c r="H3" s="77"/>
    </row>
    <row r="4" spans="1:8">
      <c r="A4" s="76"/>
      <c r="B4" s="78" t="s">
        <v>4</v>
      </c>
      <c r="C4" s="78" t="s">
        <v>41</v>
      </c>
      <c r="D4" s="76"/>
      <c r="E4" s="78" t="s">
        <v>4</v>
      </c>
      <c r="F4" s="78" t="s">
        <v>41</v>
      </c>
      <c r="G4" s="77"/>
      <c r="H4" s="77"/>
    </row>
    <row r="5" spans="1:8">
      <c r="A5" s="78" t="s">
        <v>3</v>
      </c>
      <c r="B5" s="76"/>
      <c r="C5" s="76"/>
      <c r="D5" s="78" t="s">
        <v>16</v>
      </c>
      <c r="E5" s="76"/>
      <c r="F5" s="76"/>
      <c r="G5" s="77"/>
      <c r="H5" s="77"/>
    </row>
    <row r="6" spans="1:8">
      <c r="A6" s="76" t="s">
        <v>31</v>
      </c>
      <c r="B6" s="76">
        <v>40000</v>
      </c>
      <c r="C6" s="76">
        <v>40000</v>
      </c>
      <c r="D6" s="76" t="s">
        <v>16</v>
      </c>
      <c r="E6" s="76">
        <v>25000</v>
      </c>
      <c r="F6" s="76">
        <v>25000</v>
      </c>
      <c r="G6" s="77"/>
      <c r="H6" s="77"/>
    </row>
    <row r="7" spans="1:8">
      <c r="A7" s="76" t="s">
        <v>42</v>
      </c>
      <c r="B7" s="76">
        <v>60000</v>
      </c>
      <c r="C7" s="76">
        <v>66000</v>
      </c>
      <c r="D7" s="76"/>
      <c r="E7" s="76"/>
      <c r="F7" s="76"/>
      <c r="G7" s="77"/>
      <c r="H7" s="77"/>
    </row>
    <row r="8" spans="1:8">
      <c r="A8" s="76" t="s">
        <v>5</v>
      </c>
      <c r="B8" s="76">
        <v>100000</v>
      </c>
      <c r="C8" s="76">
        <v>110000</v>
      </c>
      <c r="D8" s="76"/>
      <c r="E8" s="76"/>
      <c r="F8" s="76"/>
      <c r="G8" s="77"/>
      <c r="H8" s="77"/>
    </row>
    <row r="9" spans="1:8">
      <c r="A9" s="76"/>
      <c r="B9" s="76"/>
      <c r="C9" s="76"/>
      <c r="D9" s="76"/>
      <c r="E9" s="76"/>
      <c r="F9" s="76"/>
      <c r="G9" s="77"/>
      <c r="H9" s="77"/>
    </row>
    <row r="10" spans="1:8">
      <c r="A10" s="76"/>
      <c r="B10" s="76"/>
      <c r="C10" s="76"/>
      <c r="D10" s="76"/>
      <c r="E10" s="76"/>
      <c r="F10" s="76"/>
      <c r="G10" s="77"/>
      <c r="H10" s="77"/>
    </row>
    <row r="11" spans="1:8">
      <c r="A11" s="78" t="s">
        <v>6</v>
      </c>
      <c r="B11" s="79">
        <f>SUM(B6:B10)</f>
        <v>200000</v>
      </c>
      <c r="C11" s="79">
        <f>SUM(C6:C10)</f>
        <v>216000</v>
      </c>
      <c r="D11" s="78" t="s">
        <v>17</v>
      </c>
      <c r="E11" s="79">
        <f>SUM(E6:E10)</f>
        <v>25000</v>
      </c>
      <c r="F11" s="79">
        <f>SUM(F6:F10)</f>
        <v>25000</v>
      </c>
      <c r="G11" s="77"/>
      <c r="H11" s="77"/>
    </row>
    <row r="12" spans="1:8">
      <c r="A12" s="78"/>
      <c r="B12" s="76"/>
      <c r="C12" s="76"/>
      <c r="D12" s="78" t="s">
        <v>18</v>
      </c>
      <c r="E12" s="76"/>
      <c r="F12" s="76"/>
      <c r="G12" s="77"/>
      <c r="H12" s="77"/>
    </row>
    <row r="13" spans="1:8">
      <c r="A13" s="78" t="s">
        <v>7</v>
      </c>
      <c r="B13" s="76"/>
      <c r="C13" s="76"/>
      <c r="D13" s="76" t="s">
        <v>19</v>
      </c>
      <c r="E13" s="76">
        <v>100000</v>
      </c>
      <c r="F13" s="76">
        <v>100000</v>
      </c>
      <c r="G13" s="77"/>
      <c r="H13" s="77"/>
    </row>
    <row r="14" spans="1:8">
      <c r="A14" s="76" t="s">
        <v>8</v>
      </c>
      <c r="B14" s="76">
        <v>30000</v>
      </c>
      <c r="C14" s="76">
        <v>72000</v>
      </c>
      <c r="D14" s="76" t="s">
        <v>20</v>
      </c>
      <c r="E14" s="76"/>
      <c r="F14" s="76">
        <v>4000</v>
      </c>
      <c r="G14" s="77"/>
      <c r="H14" s="77"/>
    </row>
    <row r="15" spans="1:8">
      <c r="A15" s="76" t="s">
        <v>9</v>
      </c>
      <c r="B15" s="76">
        <v>150000</v>
      </c>
      <c r="C15" s="76">
        <v>288000</v>
      </c>
      <c r="D15" s="76" t="s">
        <v>44</v>
      </c>
      <c r="E15" s="76"/>
      <c r="F15" s="76">
        <v>12000</v>
      </c>
      <c r="G15" s="77"/>
      <c r="H15" s="77"/>
    </row>
    <row r="16" spans="1:8">
      <c r="A16" s="76" t="s">
        <v>10</v>
      </c>
      <c r="B16" s="76">
        <v>80000</v>
      </c>
      <c r="C16" s="76">
        <v>145000</v>
      </c>
      <c r="D16" s="76"/>
      <c r="E16" s="76"/>
      <c r="F16" s="76"/>
      <c r="G16" s="77"/>
      <c r="H16" s="77"/>
    </row>
    <row r="17" spans="1:8">
      <c r="A17" s="76"/>
      <c r="B17" s="76"/>
      <c r="C17" s="76"/>
      <c r="D17" s="78" t="s">
        <v>21</v>
      </c>
      <c r="E17" s="79">
        <f>SUM(E13:E16)</f>
        <v>100000</v>
      </c>
      <c r="F17" s="79">
        <f>SUM(F13:F16)</f>
        <v>116000</v>
      </c>
      <c r="G17" s="77"/>
      <c r="H17" s="77"/>
    </row>
    <row r="18" spans="1:8">
      <c r="A18" s="78" t="s">
        <v>11</v>
      </c>
      <c r="B18" s="79">
        <f>SUM(B14:B17)</f>
        <v>260000</v>
      </c>
      <c r="C18" s="79">
        <f>SUM(C14:C17)</f>
        <v>505000</v>
      </c>
      <c r="D18" s="78" t="s">
        <v>22</v>
      </c>
      <c r="E18" s="79">
        <f>E11+E17</f>
        <v>125000</v>
      </c>
      <c r="F18" s="79">
        <f>F11+F17</f>
        <v>141000</v>
      </c>
      <c r="G18" s="77"/>
      <c r="H18" s="77"/>
    </row>
    <row r="19" spans="1:8">
      <c r="A19" s="78" t="s">
        <v>12</v>
      </c>
      <c r="B19" s="76"/>
      <c r="C19" s="76"/>
      <c r="D19" s="78" t="s">
        <v>23</v>
      </c>
      <c r="E19" s="76"/>
      <c r="F19" s="76"/>
      <c r="G19" s="77"/>
      <c r="H19" s="77"/>
    </row>
    <row r="20" spans="1:8">
      <c r="A20" s="76" t="s">
        <v>43</v>
      </c>
      <c r="B20" s="76"/>
      <c r="C20" s="76">
        <v>125000</v>
      </c>
      <c r="D20" s="76" t="s">
        <v>24</v>
      </c>
      <c r="E20" s="76">
        <v>10000</v>
      </c>
      <c r="F20" s="76"/>
      <c r="G20" s="77"/>
      <c r="H20" s="77"/>
    </row>
    <row r="21" spans="1:8">
      <c r="A21" s="76"/>
      <c r="B21" s="76"/>
      <c r="C21" s="76"/>
      <c r="D21" s="76" t="s">
        <v>25</v>
      </c>
      <c r="E21" s="76">
        <v>140000</v>
      </c>
      <c r="F21" s="76"/>
      <c r="G21" s="77"/>
      <c r="H21" s="77"/>
    </row>
    <row r="22" spans="1:8">
      <c r="A22" s="76"/>
      <c r="B22" s="76"/>
      <c r="C22" s="76"/>
      <c r="D22" s="76" t="s">
        <v>26</v>
      </c>
      <c r="E22" s="76">
        <v>185000</v>
      </c>
      <c r="F22" s="76"/>
      <c r="G22" s="77"/>
      <c r="H22" s="77"/>
    </row>
    <row r="23" spans="1:8">
      <c r="A23" s="76"/>
      <c r="B23" s="76"/>
      <c r="C23" s="76"/>
      <c r="D23" s="78" t="s">
        <v>27</v>
      </c>
      <c r="E23" s="79">
        <f>SUM(E20:E22)</f>
        <v>335000</v>
      </c>
      <c r="F23" s="76"/>
      <c r="G23" s="77"/>
      <c r="H23" s="77"/>
    </row>
    <row r="24" spans="1:8">
      <c r="A24" s="76"/>
      <c r="B24" s="76"/>
      <c r="C24" s="76"/>
      <c r="D24" s="76"/>
      <c r="E24" s="76"/>
      <c r="F24" s="76"/>
      <c r="G24" s="77"/>
      <c r="H24" s="77"/>
    </row>
    <row r="25" spans="1:8">
      <c r="A25" s="76"/>
      <c r="B25" s="76"/>
      <c r="C25" s="76"/>
      <c r="D25" s="76"/>
      <c r="E25" s="76"/>
      <c r="F25" s="76"/>
      <c r="G25" s="77"/>
      <c r="H25" s="77"/>
    </row>
    <row r="26" spans="1:8">
      <c r="A26" s="78" t="s">
        <v>14</v>
      </c>
      <c r="B26" s="79">
        <f>SUM(B20:B25)</f>
        <v>0</v>
      </c>
      <c r="C26" s="79">
        <f>SUM(C20:C25)</f>
        <v>125000</v>
      </c>
      <c r="D26" s="76"/>
      <c r="E26" s="76"/>
      <c r="F26" s="76"/>
      <c r="G26" s="77"/>
      <c r="H26" s="77"/>
    </row>
    <row r="27" spans="1:8">
      <c r="A27" s="78" t="s">
        <v>15</v>
      </c>
      <c r="B27" s="79">
        <f>B11+B18+B26</f>
        <v>460000</v>
      </c>
      <c r="C27" s="79">
        <f>C11+C12+C18+C26</f>
        <v>846000</v>
      </c>
      <c r="D27" s="78" t="s">
        <v>28</v>
      </c>
      <c r="E27" s="79">
        <f>E18+E23</f>
        <v>460000</v>
      </c>
      <c r="F27" s="76"/>
      <c r="G27" s="77"/>
      <c r="H27" s="77"/>
    </row>
    <row r="28" spans="1:8">
      <c r="A28" s="76"/>
      <c r="B28" s="76"/>
      <c r="C28" s="76"/>
      <c r="D28" s="78" t="s">
        <v>29</v>
      </c>
      <c r="E28" s="78"/>
      <c r="F28" s="79">
        <f>C27-F18</f>
        <v>705000</v>
      </c>
      <c r="G28" s="77"/>
      <c r="H28" s="77"/>
    </row>
    <row r="29" spans="1:8">
      <c r="A29" s="77"/>
      <c r="B29" s="77"/>
      <c r="C29" s="77"/>
      <c r="D29" s="77"/>
      <c r="E29" s="77"/>
      <c r="F29" s="77"/>
      <c r="G29" s="77"/>
      <c r="H29" s="77"/>
    </row>
    <row r="30" spans="1:8">
      <c r="A30" s="77"/>
      <c r="B30" s="77"/>
      <c r="C30" s="77"/>
      <c r="D30" s="77"/>
      <c r="E30" s="77"/>
      <c r="F30" s="77"/>
      <c r="G30" s="77"/>
      <c r="H30" s="77"/>
    </row>
    <row r="31" spans="1:8">
      <c r="A31" s="77"/>
      <c r="B31" s="77"/>
      <c r="C31" s="77"/>
      <c r="D31" s="77"/>
      <c r="E31" s="77"/>
      <c r="F31" s="77"/>
      <c r="G31" s="77"/>
      <c r="H31" s="77"/>
    </row>
    <row r="32" spans="1:8">
      <c r="A32" s="77"/>
      <c r="B32" s="77"/>
      <c r="C32" s="77"/>
      <c r="D32" s="77"/>
      <c r="E32" s="77"/>
      <c r="F32" s="77"/>
      <c r="G32" s="77"/>
      <c r="H32" s="77"/>
    </row>
    <row r="33" spans="1:8">
      <c r="A33" s="77"/>
      <c r="B33" s="77"/>
      <c r="C33" s="77"/>
      <c r="D33" s="77"/>
      <c r="E33" s="77"/>
      <c r="F33" s="77"/>
      <c r="G33" s="77"/>
      <c r="H33" s="77"/>
    </row>
    <row r="34" spans="1:8">
      <c r="A34" s="77"/>
      <c r="B34" s="77"/>
      <c r="C34" s="77"/>
      <c r="D34" s="77"/>
      <c r="E34" s="77"/>
      <c r="F34" s="77"/>
      <c r="G34" s="77"/>
      <c r="H34" s="77"/>
    </row>
    <row r="35" spans="1:8">
      <c r="A35" s="77"/>
      <c r="B35" s="77"/>
      <c r="C35" s="77"/>
      <c r="D35" s="77"/>
      <c r="E35" s="77"/>
      <c r="F35" s="77"/>
      <c r="G35" s="77"/>
      <c r="H35" s="77"/>
    </row>
    <row r="36" spans="1:8">
      <c r="A36" s="77"/>
      <c r="B36" s="77"/>
      <c r="C36" s="77"/>
      <c r="D36" s="77"/>
      <c r="E36" s="77"/>
      <c r="F36" s="77"/>
      <c r="G36" s="77"/>
      <c r="H36" s="77"/>
    </row>
    <row r="37" spans="1:8">
      <c r="A37" s="77"/>
      <c r="B37" s="77"/>
      <c r="C37" s="77"/>
      <c r="D37" s="77"/>
      <c r="E37" s="77"/>
      <c r="F37" s="77"/>
      <c r="G37" s="77"/>
      <c r="H37" s="77"/>
    </row>
    <row r="38" spans="1:8">
      <c r="A38" s="77"/>
      <c r="B38" s="77"/>
      <c r="C38" s="77"/>
      <c r="D38" s="77"/>
      <c r="E38" s="77"/>
      <c r="F38" s="77"/>
      <c r="G38" s="77"/>
      <c r="H38" s="77"/>
    </row>
    <row r="39" spans="1:8">
      <c r="A39" s="77"/>
      <c r="B39" s="77"/>
      <c r="C39" s="77"/>
      <c r="D39" s="77"/>
      <c r="E39" s="77"/>
      <c r="F39" s="77"/>
      <c r="G39" s="77"/>
      <c r="H39" s="77"/>
    </row>
    <row r="40" spans="1:8">
      <c r="A40" s="77"/>
      <c r="B40" s="77"/>
      <c r="C40" s="77"/>
      <c r="D40" s="77"/>
      <c r="E40" s="77"/>
      <c r="F40" s="77"/>
      <c r="G40" s="77"/>
      <c r="H40" s="77"/>
    </row>
    <row r="41" spans="1:8">
      <c r="A41" s="77"/>
      <c r="B41" s="77"/>
      <c r="C41" s="77"/>
      <c r="D41" s="77"/>
      <c r="E41" s="77"/>
      <c r="F41" s="77"/>
      <c r="G41" s="77"/>
      <c r="H41" s="77"/>
    </row>
    <row r="42" spans="1:8">
      <c r="A42" s="77"/>
      <c r="B42" s="77"/>
      <c r="C42" s="77"/>
      <c r="D42" s="77"/>
      <c r="E42" s="77"/>
      <c r="F42" s="77"/>
      <c r="G42" s="77"/>
      <c r="H42" s="77"/>
    </row>
    <row r="43" spans="1:8">
      <c r="A43" s="77"/>
      <c r="B43" s="77"/>
      <c r="C43" s="77"/>
      <c r="D43" s="77"/>
      <c r="E43" s="77"/>
      <c r="F43" s="77"/>
      <c r="G43" s="77"/>
      <c r="H43" s="77"/>
    </row>
    <row r="44" spans="1:8">
      <c r="A44" s="77"/>
      <c r="B44" s="77"/>
      <c r="C44" s="77"/>
      <c r="D44" s="77"/>
      <c r="E44" s="77"/>
      <c r="F44" s="77"/>
      <c r="G44" s="77"/>
      <c r="H44" s="77"/>
    </row>
    <row r="45" spans="1:8">
      <c r="A45" s="77"/>
      <c r="B45" s="77"/>
      <c r="C45" s="77"/>
      <c r="D45" s="77"/>
      <c r="E45" s="77"/>
      <c r="F45" s="77"/>
      <c r="G45" s="77"/>
      <c r="H45" s="77"/>
    </row>
    <row r="46" spans="1:8">
      <c r="A46" s="77"/>
      <c r="B46" s="77"/>
      <c r="C46" s="77"/>
      <c r="D46" s="77"/>
      <c r="E46" s="77"/>
      <c r="F46" s="77"/>
      <c r="G46" s="77"/>
      <c r="H46" s="77"/>
    </row>
    <row r="47" spans="1:8">
      <c r="A47" s="77"/>
      <c r="B47" s="77"/>
      <c r="C47" s="77"/>
      <c r="D47" s="77"/>
      <c r="E47" s="77"/>
      <c r="F47" s="77"/>
      <c r="G47" s="77"/>
      <c r="H47" s="77"/>
    </row>
    <row r="48" spans="1:8">
      <c r="A48" s="77"/>
      <c r="B48" s="77"/>
      <c r="C48" s="77"/>
      <c r="D48" s="77"/>
      <c r="E48" s="77"/>
      <c r="F48" s="77"/>
      <c r="G48" s="77"/>
      <c r="H48" s="77"/>
    </row>
    <row r="49" spans="1:8">
      <c r="A49" s="77"/>
      <c r="B49" s="77"/>
      <c r="C49" s="77"/>
      <c r="D49" s="77"/>
      <c r="E49" s="77"/>
      <c r="F49" s="77"/>
      <c r="G49" s="77"/>
      <c r="H49" s="77"/>
    </row>
    <row r="50" spans="1:8">
      <c r="A50" s="77"/>
      <c r="B50" s="77"/>
      <c r="C50" s="77"/>
      <c r="D50" s="77"/>
      <c r="E50" s="77"/>
      <c r="F50" s="77"/>
      <c r="G50" s="77"/>
      <c r="H50" s="77"/>
    </row>
    <row r="51" spans="1:8">
      <c r="A51" s="77"/>
      <c r="B51" s="77"/>
      <c r="C51" s="77"/>
      <c r="D51" s="77"/>
      <c r="E51" s="77"/>
      <c r="F51" s="77"/>
      <c r="G51" s="77"/>
      <c r="H51" s="77"/>
    </row>
    <row r="52" spans="1:8">
      <c r="A52" s="77"/>
      <c r="B52" s="77"/>
      <c r="C52" s="77"/>
      <c r="D52" s="77"/>
      <c r="E52" s="77"/>
      <c r="F52" s="77"/>
      <c r="G52" s="77"/>
      <c r="H52" s="77"/>
    </row>
    <row r="53" spans="1:8">
      <c r="A53" s="77"/>
      <c r="B53" s="77"/>
      <c r="C53" s="77"/>
      <c r="D53" s="77"/>
      <c r="E53" s="77"/>
      <c r="F53" s="77"/>
      <c r="G53" s="77"/>
      <c r="H53" s="77"/>
    </row>
    <row r="54" spans="1:8">
      <c r="A54" s="77"/>
      <c r="B54" s="77"/>
      <c r="C54" s="77"/>
      <c r="D54" s="77"/>
      <c r="E54" s="77"/>
      <c r="F54" s="77"/>
      <c r="G54" s="77"/>
      <c r="H54" s="77"/>
    </row>
    <row r="55" spans="1:8">
      <c r="A55" s="77"/>
      <c r="B55" s="77"/>
      <c r="C55" s="77"/>
      <c r="D55" s="77"/>
      <c r="E55" s="77"/>
      <c r="F55" s="77"/>
      <c r="G55" s="77"/>
      <c r="H55" s="77"/>
    </row>
    <row r="56" spans="1:8">
      <c r="A56" s="77"/>
      <c r="B56" s="77"/>
      <c r="C56" s="77"/>
      <c r="D56" s="77"/>
      <c r="E56" s="77"/>
      <c r="F56" s="77"/>
      <c r="G56" s="77"/>
      <c r="H56" s="77"/>
    </row>
    <row r="57" spans="1:8">
      <c r="A57" s="77"/>
      <c r="B57" s="77"/>
      <c r="C57" s="77"/>
      <c r="D57" s="77"/>
      <c r="E57" s="77"/>
      <c r="F57" s="77"/>
      <c r="G57" s="77"/>
      <c r="H57" s="77"/>
    </row>
    <row r="58" spans="1:8">
      <c r="A58" s="77"/>
      <c r="B58" s="77"/>
      <c r="C58" s="77"/>
      <c r="D58" s="77"/>
      <c r="E58" s="77"/>
      <c r="F58" s="77"/>
      <c r="G58" s="77"/>
      <c r="H58" s="77"/>
    </row>
    <row r="59" spans="1:8">
      <c r="A59" s="77"/>
      <c r="B59" s="77"/>
      <c r="C59" s="77"/>
      <c r="D59" s="77"/>
      <c r="E59" s="77"/>
      <c r="F59" s="77"/>
      <c r="G59" s="77"/>
      <c r="H59" s="77"/>
    </row>
    <row r="60" spans="1:8">
      <c r="A60" s="77"/>
      <c r="B60" s="77"/>
      <c r="C60" s="77"/>
      <c r="D60" s="77"/>
      <c r="E60" s="77"/>
      <c r="F60" s="77"/>
      <c r="G60" s="77"/>
      <c r="H60" s="77"/>
    </row>
    <row r="61" spans="1:8">
      <c r="A61" s="77"/>
      <c r="B61" s="77"/>
      <c r="C61" s="77"/>
      <c r="D61" s="77"/>
      <c r="E61" s="77"/>
      <c r="F61" s="77"/>
      <c r="G61" s="77"/>
      <c r="H61" s="77"/>
    </row>
    <row r="62" spans="1:8">
      <c r="A62" s="77"/>
      <c r="B62" s="77"/>
      <c r="C62" s="77"/>
      <c r="D62" s="77"/>
      <c r="E62" s="77"/>
      <c r="F62" s="77"/>
      <c r="G62" s="77"/>
      <c r="H62" s="77"/>
    </row>
    <row r="63" spans="1:8">
      <c r="A63" s="77"/>
      <c r="B63" s="77"/>
      <c r="C63" s="77"/>
      <c r="D63" s="77"/>
      <c r="E63" s="77"/>
      <c r="F63" s="77"/>
      <c r="G63" s="77"/>
      <c r="H63" s="77"/>
    </row>
    <row r="64" spans="1:8">
      <c r="A64" s="77"/>
      <c r="B64" s="77"/>
      <c r="C64" s="77"/>
      <c r="D64" s="77"/>
      <c r="E64" s="77"/>
      <c r="F64" s="77"/>
      <c r="G64" s="77"/>
      <c r="H64" s="77"/>
    </row>
    <row r="65" spans="1:8">
      <c r="A65" s="77"/>
      <c r="B65" s="77"/>
      <c r="C65" s="77"/>
      <c r="D65" s="77"/>
      <c r="E65" s="77"/>
      <c r="F65" s="77"/>
      <c r="G65" s="77"/>
      <c r="H65" s="77"/>
    </row>
    <row r="66" spans="1:8">
      <c r="A66" s="77"/>
      <c r="B66" s="77"/>
      <c r="C66" s="77"/>
      <c r="D66" s="77"/>
      <c r="E66" s="77"/>
      <c r="F66" s="77"/>
      <c r="G66" s="77"/>
      <c r="H66" s="77"/>
    </row>
    <row r="67" spans="1:8">
      <c r="A67" s="77"/>
      <c r="B67" s="77"/>
      <c r="C67" s="77"/>
      <c r="D67" s="77"/>
      <c r="E67" s="77"/>
      <c r="F67" s="77"/>
      <c r="G67" s="77"/>
      <c r="H67" s="77"/>
    </row>
    <row r="68" spans="1:8">
      <c r="A68" s="77"/>
      <c r="B68" s="77"/>
      <c r="C68" s="77"/>
      <c r="D68" s="77"/>
      <c r="E68" s="77"/>
      <c r="F68" s="77"/>
      <c r="G68" s="77"/>
      <c r="H68" s="77"/>
    </row>
    <row r="69" spans="1:8">
      <c r="A69" s="77"/>
      <c r="B69" s="77"/>
      <c r="C69" s="77"/>
      <c r="D69" s="77"/>
      <c r="E69" s="77"/>
      <c r="F69" s="77"/>
      <c r="G69" s="77"/>
      <c r="H69" s="77"/>
    </row>
    <row r="70" spans="1:8">
      <c r="A70" s="77"/>
      <c r="B70" s="77"/>
      <c r="C70" s="77"/>
      <c r="D70" s="77"/>
      <c r="E70" s="77"/>
      <c r="F70" s="77"/>
      <c r="G70" s="77"/>
      <c r="H70" s="77"/>
    </row>
    <row r="71" spans="1:8">
      <c r="A71" s="77"/>
      <c r="B71" s="77"/>
      <c r="C71" s="77"/>
      <c r="D71" s="77"/>
      <c r="E71" s="77"/>
      <c r="F71" s="77"/>
      <c r="G71" s="77"/>
      <c r="H71" s="77"/>
    </row>
    <row r="72" spans="1:8">
      <c r="A72" s="77"/>
      <c r="B72" s="77"/>
      <c r="C72" s="77"/>
      <c r="D72" s="77"/>
      <c r="E72" s="77"/>
      <c r="F72" s="77"/>
      <c r="G72" s="77"/>
      <c r="H72" s="77"/>
    </row>
    <row r="73" spans="1:8">
      <c r="A73" s="77"/>
      <c r="B73" s="77"/>
      <c r="C73" s="77"/>
      <c r="D73" s="77"/>
      <c r="E73" s="77"/>
      <c r="F73" s="77"/>
      <c r="G73" s="77"/>
      <c r="H73" s="77"/>
    </row>
    <row r="74" spans="1:8">
      <c r="A74" s="77"/>
      <c r="B74" s="77"/>
      <c r="C74" s="77"/>
      <c r="D74" s="77"/>
      <c r="E74" s="77"/>
      <c r="F74" s="77"/>
      <c r="G74" s="77"/>
      <c r="H74" s="77"/>
    </row>
    <row r="75" spans="1:8">
      <c r="A75" s="77"/>
      <c r="B75" s="77"/>
      <c r="C75" s="77"/>
      <c r="D75" s="77"/>
      <c r="E75" s="77"/>
      <c r="F75" s="77"/>
      <c r="G75" s="77"/>
      <c r="H75" s="77"/>
    </row>
    <row r="76" spans="1:8">
      <c r="A76" s="77"/>
      <c r="B76" s="77"/>
      <c r="C76" s="77"/>
      <c r="D76" s="77"/>
      <c r="E76" s="77"/>
      <c r="F76" s="77"/>
      <c r="G76" s="77"/>
      <c r="H76" s="77"/>
    </row>
    <row r="77" spans="1:8">
      <c r="A77" s="77"/>
      <c r="B77" s="77"/>
      <c r="C77" s="77"/>
      <c r="D77" s="77"/>
      <c r="E77" s="77"/>
      <c r="F77" s="77"/>
      <c r="G77" s="77"/>
      <c r="H77" s="77"/>
    </row>
    <row r="78" spans="1:8">
      <c r="A78" s="77"/>
      <c r="B78" s="77"/>
      <c r="C78" s="77"/>
      <c r="D78" s="77"/>
      <c r="E78" s="77"/>
      <c r="F78" s="77"/>
      <c r="G78" s="77"/>
      <c r="H78" s="77"/>
    </row>
    <row r="79" spans="1:8">
      <c r="A79" s="77"/>
      <c r="B79" s="77"/>
      <c r="C79" s="77"/>
      <c r="D79" s="77"/>
      <c r="E79" s="77"/>
      <c r="F79" s="77"/>
      <c r="G79" s="77"/>
      <c r="H79" s="77"/>
    </row>
    <row r="80" spans="1:8">
      <c r="A80" s="77"/>
      <c r="B80" s="77"/>
      <c r="C80" s="77"/>
      <c r="D80" s="77"/>
      <c r="E80" s="77"/>
      <c r="F80" s="77"/>
      <c r="G80" s="77"/>
      <c r="H80" s="77"/>
    </row>
    <row r="81" spans="1:8">
      <c r="A81" s="77"/>
      <c r="B81" s="77"/>
      <c r="C81" s="77"/>
      <c r="D81" s="77"/>
      <c r="E81" s="77"/>
      <c r="F81" s="77"/>
      <c r="G81" s="77"/>
      <c r="H81" s="77"/>
    </row>
    <row r="82" spans="1:8">
      <c r="A82" s="77"/>
      <c r="B82" s="77"/>
      <c r="C82" s="77"/>
      <c r="D82" s="77"/>
      <c r="E82" s="77"/>
      <c r="F82" s="77"/>
      <c r="G82" s="77"/>
      <c r="H82" s="77"/>
    </row>
    <row r="83" spans="1:8">
      <c r="A83" s="77"/>
      <c r="B83" s="77"/>
      <c r="C83" s="77"/>
      <c r="D83" s="77"/>
      <c r="E83" s="77"/>
      <c r="F83" s="77"/>
      <c r="G83" s="77"/>
      <c r="H83" s="77"/>
    </row>
    <row r="84" spans="1:8">
      <c r="A84" s="77"/>
      <c r="B84" s="77"/>
      <c r="C84" s="77"/>
      <c r="D84" s="77"/>
      <c r="E84" s="77"/>
      <c r="F84" s="77"/>
      <c r="G84" s="77"/>
      <c r="H84" s="77"/>
    </row>
    <row r="85" spans="1:8">
      <c r="A85" s="77"/>
      <c r="B85" s="77"/>
      <c r="C85" s="77"/>
      <c r="D85" s="77"/>
      <c r="E85" s="77"/>
      <c r="F85" s="77"/>
      <c r="G85" s="77"/>
      <c r="H85" s="77"/>
    </row>
    <row r="86" spans="1:8">
      <c r="A86" s="77"/>
      <c r="B86" s="77"/>
      <c r="C86" s="77"/>
      <c r="D86" s="77"/>
      <c r="E86" s="77"/>
      <c r="F86" s="77"/>
      <c r="G86" s="77"/>
      <c r="H86" s="77"/>
    </row>
    <row r="87" spans="1:8">
      <c r="A87" s="77"/>
      <c r="B87" s="77"/>
      <c r="C87" s="77"/>
      <c r="D87" s="77"/>
      <c r="E87" s="77"/>
      <c r="F87" s="77"/>
      <c r="G87" s="77"/>
      <c r="H87" s="77"/>
    </row>
    <row r="88" spans="1:8">
      <c r="A88" s="77"/>
      <c r="B88" s="77"/>
      <c r="C88" s="77"/>
      <c r="D88" s="77"/>
      <c r="E88" s="77"/>
      <c r="F88" s="77"/>
      <c r="G88" s="77"/>
      <c r="H88" s="77"/>
    </row>
    <row r="89" spans="1:8">
      <c r="A89" s="77"/>
      <c r="B89" s="77"/>
      <c r="C89" s="77"/>
      <c r="D89" s="77"/>
      <c r="E89" s="77"/>
      <c r="F89" s="77"/>
      <c r="G89" s="77"/>
      <c r="H89" s="77"/>
    </row>
    <row r="90" spans="1:8">
      <c r="A90" s="77"/>
      <c r="B90" s="77"/>
      <c r="C90" s="77"/>
      <c r="D90" s="77"/>
      <c r="E90" s="77"/>
      <c r="F90" s="77"/>
      <c r="G90" s="77"/>
      <c r="H90" s="77"/>
    </row>
    <row r="91" spans="1:8">
      <c r="A91" s="77"/>
      <c r="B91" s="77"/>
      <c r="C91" s="77"/>
      <c r="D91" s="77"/>
      <c r="E91" s="77"/>
      <c r="F91" s="77"/>
      <c r="G91" s="77"/>
      <c r="H91" s="77"/>
    </row>
    <row r="92" spans="1:8">
      <c r="A92" s="77"/>
      <c r="B92" s="77"/>
      <c r="C92" s="77"/>
      <c r="D92" s="77"/>
      <c r="E92" s="77"/>
      <c r="F92" s="77"/>
      <c r="G92" s="77"/>
      <c r="H92" s="77"/>
    </row>
    <row r="93" spans="1:8">
      <c r="A93" s="77"/>
      <c r="B93" s="77"/>
      <c r="C93" s="77"/>
      <c r="D93" s="77"/>
      <c r="E93" s="77"/>
      <c r="F93" s="77"/>
      <c r="G93" s="77"/>
      <c r="H93" s="77"/>
    </row>
    <row r="94" spans="1:8">
      <c r="A94" s="77"/>
      <c r="B94" s="77"/>
      <c r="C94" s="77"/>
      <c r="D94" s="77"/>
      <c r="E94" s="77"/>
      <c r="F94" s="77"/>
      <c r="G94" s="77"/>
      <c r="H94" s="77"/>
    </row>
    <row r="95" spans="1:8">
      <c r="A95" s="77"/>
      <c r="B95" s="77"/>
      <c r="C95" s="77"/>
      <c r="D95" s="77"/>
      <c r="E95" s="77"/>
      <c r="F95" s="77"/>
      <c r="G95" s="77"/>
      <c r="H95" s="77"/>
    </row>
    <row r="96" spans="1:8">
      <c r="A96" s="77"/>
      <c r="B96" s="77"/>
      <c r="C96" s="77"/>
      <c r="D96" s="77"/>
      <c r="E96" s="77"/>
      <c r="F96" s="77"/>
      <c r="G96" s="77"/>
      <c r="H96" s="77"/>
    </row>
    <row r="97" spans="1:8">
      <c r="A97" s="77"/>
      <c r="B97" s="77"/>
      <c r="C97" s="77"/>
      <c r="D97" s="77"/>
      <c r="E97" s="77"/>
      <c r="F97" s="77"/>
      <c r="G97" s="77"/>
      <c r="H97" s="77"/>
    </row>
    <row r="98" spans="1:8">
      <c r="A98" s="77"/>
      <c r="B98" s="77"/>
      <c r="C98" s="77"/>
      <c r="D98" s="77"/>
      <c r="E98" s="77"/>
      <c r="F98" s="77"/>
      <c r="G98" s="77"/>
      <c r="H98" s="77"/>
    </row>
    <row r="99" spans="1:8">
      <c r="A99" s="77"/>
      <c r="B99" s="77"/>
      <c r="C99" s="77"/>
      <c r="D99" s="77"/>
      <c r="E99" s="77"/>
      <c r="F99" s="77"/>
      <c r="G99" s="77"/>
      <c r="H99" s="77"/>
    </row>
    <row r="100" spans="1:8">
      <c r="A100" s="77"/>
      <c r="B100" s="77"/>
      <c r="C100" s="77"/>
      <c r="D100" s="77"/>
      <c r="E100" s="77"/>
      <c r="F100" s="77"/>
      <c r="G100" s="77"/>
      <c r="H100" s="77"/>
    </row>
    <row r="101" spans="1:8">
      <c r="A101" s="77"/>
      <c r="B101" s="77"/>
      <c r="C101" s="77"/>
      <c r="D101" s="77"/>
      <c r="E101" s="77"/>
      <c r="F101" s="77"/>
      <c r="G101" s="77"/>
      <c r="H101" s="77"/>
    </row>
    <row r="102" spans="1:8">
      <c r="A102" s="77"/>
      <c r="B102" s="77"/>
      <c r="C102" s="77"/>
      <c r="D102" s="77"/>
      <c r="E102" s="77"/>
      <c r="F102" s="77"/>
      <c r="G102" s="77"/>
      <c r="H102" s="77"/>
    </row>
    <row r="103" spans="1:8">
      <c r="A103" s="77"/>
      <c r="B103" s="77"/>
      <c r="C103" s="77"/>
      <c r="D103" s="77"/>
      <c r="E103" s="77"/>
      <c r="F103" s="77"/>
      <c r="G103" s="77"/>
      <c r="H103" s="77"/>
    </row>
    <row r="104" spans="1:8">
      <c r="A104" s="77"/>
      <c r="B104" s="77"/>
      <c r="C104" s="77"/>
      <c r="D104" s="77"/>
      <c r="E104" s="77"/>
      <c r="F104" s="77"/>
      <c r="G104" s="77"/>
      <c r="H104" s="77"/>
    </row>
    <row r="105" spans="1:8">
      <c r="A105" s="77"/>
      <c r="B105" s="77"/>
      <c r="C105" s="77"/>
      <c r="D105" s="77"/>
      <c r="E105" s="77"/>
      <c r="F105" s="77"/>
      <c r="G105" s="77"/>
      <c r="H105" s="77"/>
    </row>
    <row r="106" spans="1:8">
      <c r="A106" s="77"/>
      <c r="B106" s="77"/>
      <c r="C106" s="77"/>
      <c r="D106" s="77"/>
      <c r="E106" s="77"/>
      <c r="F106" s="77"/>
      <c r="G106" s="77"/>
      <c r="H106" s="77"/>
    </row>
    <row r="107" spans="1:8">
      <c r="A107" s="77"/>
      <c r="B107" s="77"/>
      <c r="C107" s="77"/>
      <c r="D107" s="77"/>
      <c r="E107" s="77"/>
      <c r="F107" s="77"/>
      <c r="G107" s="77"/>
      <c r="H107" s="77"/>
    </row>
    <row r="108" spans="1:8">
      <c r="A108" s="77"/>
      <c r="B108" s="77"/>
      <c r="C108" s="77"/>
      <c r="D108" s="77"/>
      <c r="E108" s="77"/>
      <c r="F108" s="77"/>
      <c r="G108" s="77"/>
      <c r="H108" s="77"/>
    </row>
    <row r="109" spans="1:8">
      <c r="A109" s="77"/>
      <c r="B109" s="77"/>
      <c r="C109" s="77"/>
      <c r="D109" s="77"/>
      <c r="E109" s="77"/>
      <c r="F109" s="77"/>
      <c r="G109" s="77"/>
      <c r="H109" s="77"/>
    </row>
    <row r="110" spans="1:8">
      <c r="A110" s="77"/>
      <c r="B110" s="77"/>
      <c r="C110" s="77"/>
      <c r="D110" s="77"/>
      <c r="E110" s="77"/>
      <c r="F110" s="77"/>
      <c r="G110" s="77"/>
      <c r="H110" s="77"/>
    </row>
    <row r="111" spans="1:8">
      <c r="A111" s="77"/>
      <c r="B111" s="77"/>
      <c r="C111" s="77"/>
      <c r="D111" s="77"/>
      <c r="E111" s="77"/>
      <c r="F111" s="77"/>
      <c r="G111" s="77"/>
      <c r="H111" s="77"/>
    </row>
    <row r="112" spans="1:8">
      <c r="A112" s="77"/>
      <c r="B112" s="77"/>
      <c r="C112" s="77"/>
      <c r="D112" s="77"/>
      <c r="E112" s="77"/>
      <c r="F112" s="77"/>
      <c r="G112" s="77"/>
      <c r="H112" s="77"/>
    </row>
    <row r="113" spans="1:8">
      <c r="A113" s="77"/>
      <c r="B113" s="77"/>
      <c r="C113" s="77"/>
      <c r="D113" s="77"/>
      <c r="E113" s="77"/>
      <c r="F113" s="77"/>
      <c r="G113" s="77"/>
      <c r="H113" s="77"/>
    </row>
    <row r="114" spans="1:8">
      <c r="A114" s="77"/>
      <c r="B114" s="77"/>
      <c r="C114" s="77"/>
      <c r="D114" s="77"/>
      <c r="E114" s="77"/>
      <c r="F114" s="77"/>
      <c r="G114" s="77"/>
      <c r="H114" s="77"/>
    </row>
    <row r="115" spans="1:8">
      <c r="A115" s="77"/>
      <c r="B115" s="77"/>
      <c r="C115" s="77"/>
      <c r="D115" s="77"/>
      <c r="E115" s="77"/>
      <c r="F115" s="77"/>
      <c r="G115" s="77"/>
      <c r="H115" s="77"/>
    </row>
    <row r="116" spans="1:8">
      <c r="A116" s="77"/>
      <c r="B116" s="77"/>
      <c r="C116" s="77"/>
      <c r="D116" s="77"/>
      <c r="E116" s="77"/>
      <c r="F116" s="77"/>
      <c r="G116" s="77"/>
      <c r="H116" s="77"/>
    </row>
    <row r="117" spans="1:8">
      <c r="A117" s="77"/>
      <c r="B117" s="77"/>
      <c r="C117" s="77"/>
      <c r="D117" s="77"/>
      <c r="E117" s="77"/>
      <c r="F117" s="77"/>
      <c r="G117" s="77"/>
      <c r="H117" s="77"/>
    </row>
    <row r="118" spans="1:8">
      <c r="A118" s="77"/>
      <c r="B118" s="77"/>
      <c r="C118" s="77"/>
      <c r="D118" s="77"/>
      <c r="E118" s="77"/>
      <c r="F118" s="77"/>
      <c r="G118" s="77"/>
      <c r="H118" s="77"/>
    </row>
    <row r="119" spans="1:8">
      <c r="A119" s="77"/>
      <c r="B119" s="77"/>
      <c r="C119" s="77"/>
      <c r="D119" s="77"/>
      <c r="E119" s="77"/>
      <c r="F119" s="77"/>
      <c r="G119" s="77"/>
      <c r="H119" s="77"/>
    </row>
    <row r="120" spans="1:8">
      <c r="A120" s="77"/>
      <c r="B120" s="77"/>
      <c r="C120" s="77"/>
      <c r="D120" s="77"/>
      <c r="E120" s="77"/>
      <c r="F120" s="77"/>
      <c r="G120" s="77"/>
      <c r="H120" s="77"/>
    </row>
    <row r="121" spans="1:8">
      <c r="A121" s="77"/>
      <c r="B121" s="77"/>
      <c r="C121" s="77"/>
      <c r="D121" s="77"/>
      <c r="E121" s="77"/>
      <c r="F121" s="77"/>
      <c r="G121" s="77"/>
      <c r="H121" s="77"/>
    </row>
    <row r="122" spans="1:8">
      <c r="A122" s="77"/>
      <c r="B122" s="77"/>
      <c r="C122" s="77"/>
      <c r="D122" s="77"/>
      <c r="E122" s="77"/>
      <c r="F122" s="77"/>
      <c r="G122" s="77"/>
      <c r="H122" s="77"/>
    </row>
    <row r="123" spans="1:8">
      <c r="A123" s="77"/>
      <c r="B123" s="77"/>
      <c r="C123" s="77"/>
      <c r="D123" s="77"/>
      <c r="E123" s="77"/>
      <c r="F123" s="77"/>
      <c r="G123" s="77"/>
      <c r="H123" s="77"/>
    </row>
    <row r="124" spans="1:8">
      <c r="A124" s="77"/>
      <c r="B124" s="77"/>
      <c r="C124" s="77"/>
      <c r="D124" s="77"/>
      <c r="E124" s="77"/>
      <c r="F124" s="77"/>
      <c r="G124" s="77"/>
      <c r="H124" s="77"/>
    </row>
    <row r="125" spans="1:8">
      <c r="A125" s="77"/>
      <c r="B125" s="77"/>
      <c r="C125" s="77"/>
      <c r="D125" s="77"/>
      <c r="E125" s="77"/>
      <c r="F125" s="77"/>
      <c r="G125" s="77"/>
      <c r="H125" s="77"/>
    </row>
    <row r="126" spans="1:8">
      <c r="A126" s="77"/>
      <c r="B126" s="77"/>
      <c r="C126" s="77"/>
      <c r="D126" s="77"/>
      <c r="E126" s="77"/>
      <c r="F126" s="77"/>
      <c r="G126" s="77"/>
      <c r="H126" s="77"/>
    </row>
    <row r="127" spans="1:8">
      <c r="A127" s="77"/>
      <c r="B127" s="77"/>
      <c r="C127" s="77"/>
      <c r="D127" s="77"/>
      <c r="E127" s="77"/>
      <c r="F127" s="77"/>
      <c r="G127" s="77"/>
      <c r="H127" s="77"/>
    </row>
    <row r="128" spans="1:8">
      <c r="A128" s="77"/>
      <c r="B128" s="77"/>
      <c r="C128" s="77"/>
      <c r="D128" s="77"/>
      <c r="E128" s="77"/>
      <c r="F128" s="77"/>
      <c r="G128" s="77"/>
      <c r="H128" s="77"/>
    </row>
    <row r="129" spans="1:8">
      <c r="A129" s="77"/>
      <c r="B129" s="77"/>
      <c r="C129" s="77"/>
      <c r="D129" s="77"/>
      <c r="E129" s="77"/>
      <c r="F129" s="77"/>
      <c r="G129" s="77"/>
      <c r="H129" s="77"/>
    </row>
    <row r="130" spans="1:8">
      <c r="A130" s="77"/>
      <c r="B130" s="77"/>
      <c r="C130" s="77"/>
      <c r="D130" s="77"/>
      <c r="E130" s="77"/>
      <c r="F130" s="77"/>
      <c r="G130" s="77"/>
      <c r="H130" s="77"/>
    </row>
    <row r="131" spans="1:8">
      <c r="A131" s="77"/>
      <c r="B131" s="77"/>
      <c r="C131" s="77"/>
      <c r="D131" s="77"/>
      <c r="E131" s="77"/>
      <c r="F131" s="77"/>
      <c r="G131" s="77"/>
      <c r="H131" s="77"/>
    </row>
    <row r="132" spans="1:8">
      <c r="A132" s="77"/>
      <c r="B132" s="77"/>
      <c r="C132" s="77"/>
      <c r="D132" s="77"/>
      <c r="E132" s="77"/>
      <c r="F132" s="77"/>
      <c r="G132" s="77"/>
      <c r="H132" s="77"/>
    </row>
    <row r="133" spans="1:8">
      <c r="A133" s="77"/>
      <c r="B133" s="77"/>
      <c r="C133" s="77"/>
      <c r="D133" s="77"/>
      <c r="E133" s="77"/>
      <c r="F133" s="77"/>
      <c r="G133" s="77"/>
      <c r="H133" s="77"/>
    </row>
    <row r="134" spans="1:8">
      <c r="A134" s="77"/>
      <c r="B134" s="77"/>
      <c r="C134" s="77"/>
      <c r="D134" s="77"/>
      <c r="E134" s="77"/>
      <c r="F134" s="77"/>
      <c r="G134" s="77"/>
      <c r="H134" s="77"/>
    </row>
    <row r="135" spans="1:8">
      <c r="A135" s="77"/>
      <c r="B135" s="77"/>
      <c r="C135" s="77"/>
      <c r="D135" s="77"/>
      <c r="E135" s="77"/>
      <c r="F135" s="77"/>
      <c r="G135" s="77"/>
      <c r="H135" s="77"/>
    </row>
    <row r="136" spans="1:8">
      <c r="A136" s="77"/>
      <c r="B136" s="77"/>
      <c r="C136" s="77"/>
      <c r="D136" s="77"/>
      <c r="E136" s="77"/>
      <c r="F136" s="77"/>
      <c r="G136" s="77"/>
      <c r="H136" s="77"/>
    </row>
    <row r="137" spans="1:8">
      <c r="A137" s="77"/>
      <c r="B137" s="77"/>
      <c r="C137" s="77"/>
      <c r="D137" s="77"/>
      <c r="E137" s="77"/>
      <c r="F137" s="77"/>
      <c r="G137" s="77"/>
      <c r="H137" s="77"/>
    </row>
    <row r="138" spans="1:8">
      <c r="A138" s="77"/>
      <c r="B138" s="77"/>
      <c r="C138" s="77"/>
      <c r="D138" s="77"/>
      <c r="E138" s="77"/>
      <c r="F138" s="77"/>
      <c r="G138" s="77"/>
      <c r="H138" s="77"/>
    </row>
    <row r="139" spans="1:8">
      <c r="A139" s="77"/>
      <c r="B139" s="77"/>
      <c r="C139" s="77"/>
      <c r="D139" s="77"/>
      <c r="E139" s="77"/>
      <c r="F139" s="77"/>
      <c r="G139" s="77"/>
      <c r="H139" s="77"/>
    </row>
    <row r="140" spans="1:8">
      <c r="A140" s="77"/>
      <c r="B140" s="77"/>
      <c r="C140" s="77"/>
      <c r="D140" s="77"/>
      <c r="E140" s="77"/>
      <c r="F140" s="77"/>
      <c r="G140" s="77"/>
      <c r="H140" s="77"/>
    </row>
    <row r="141" spans="1:8">
      <c r="A141" s="77"/>
      <c r="B141" s="77"/>
      <c r="C141" s="77"/>
      <c r="D141" s="77"/>
      <c r="E141" s="77"/>
      <c r="F141" s="77"/>
      <c r="G141" s="77"/>
      <c r="H141" s="77"/>
    </row>
    <row r="142" spans="1:8">
      <c r="A142" s="77"/>
      <c r="B142" s="77"/>
      <c r="C142" s="77"/>
      <c r="D142" s="77"/>
      <c r="E142" s="77"/>
      <c r="F142" s="77"/>
      <c r="G142" s="77"/>
      <c r="H142" s="77"/>
    </row>
    <row r="143" spans="1:8">
      <c r="A143" s="77"/>
      <c r="B143" s="77"/>
      <c r="C143" s="77"/>
      <c r="D143" s="77"/>
      <c r="E143" s="77"/>
      <c r="F143" s="77"/>
      <c r="G143" s="77"/>
      <c r="H143" s="77"/>
    </row>
    <row r="144" spans="1:8">
      <c r="A144" s="77"/>
      <c r="B144" s="77"/>
      <c r="C144" s="77"/>
      <c r="D144" s="77"/>
      <c r="E144" s="77"/>
      <c r="F144" s="77"/>
      <c r="G144" s="77"/>
      <c r="H144" s="77"/>
    </row>
    <row r="145" spans="1:8">
      <c r="A145" s="77"/>
      <c r="B145" s="77"/>
      <c r="C145" s="77"/>
      <c r="D145" s="77"/>
      <c r="E145" s="77"/>
      <c r="F145" s="77"/>
      <c r="G145" s="77"/>
      <c r="H145" s="77"/>
    </row>
    <row r="146" spans="1:8">
      <c r="A146" s="77"/>
      <c r="B146" s="77"/>
      <c r="C146" s="77"/>
      <c r="D146" s="77"/>
      <c r="E146" s="77"/>
      <c r="F146" s="77"/>
      <c r="G146" s="77"/>
      <c r="H146" s="77"/>
    </row>
    <row r="147" spans="1:8">
      <c r="A147" s="77"/>
      <c r="B147" s="77"/>
      <c r="C147" s="77"/>
      <c r="D147" s="77"/>
      <c r="E147" s="77"/>
      <c r="F147" s="77"/>
      <c r="G147" s="77"/>
      <c r="H147" s="77"/>
    </row>
    <row r="148" spans="1:8">
      <c r="A148" s="77"/>
      <c r="B148" s="77"/>
      <c r="C148" s="77"/>
      <c r="D148" s="77"/>
      <c r="E148" s="77"/>
      <c r="F148" s="77"/>
      <c r="G148" s="77"/>
      <c r="H148" s="77"/>
    </row>
    <row r="149" spans="1:8">
      <c r="A149" s="77"/>
      <c r="B149" s="77"/>
      <c r="C149" s="77"/>
      <c r="D149" s="77"/>
      <c r="E149" s="77"/>
      <c r="F149" s="77"/>
      <c r="G149" s="77"/>
      <c r="H149" s="77"/>
    </row>
    <row r="150" spans="1:8">
      <c r="A150" s="77"/>
      <c r="B150" s="77"/>
      <c r="C150" s="77"/>
      <c r="D150" s="77"/>
      <c r="E150" s="77"/>
      <c r="F150" s="77"/>
      <c r="G150" s="77"/>
      <c r="H150" s="77"/>
    </row>
    <row r="151" spans="1:8">
      <c r="A151" s="1"/>
      <c r="B151" s="1"/>
      <c r="C151" s="1"/>
      <c r="D151" s="1"/>
      <c r="E151" s="1"/>
      <c r="F151" s="1"/>
    </row>
  </sheetData>
  <phoneticPr fontId="2" type="noConversion"/>
  <pageMargins left="0.75" right="0.75" top="1" bottom="1" header="0.5" footer="0.5"/>
  <pageSetup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1"/>
  <sheetViews>
    <sheetView workbookViewId="0">
      <selection activeCell="J23" sqref="J23"/>
    </sheetView>
  </sheetViews>
  <sheetFormatPr defaultRowHeight="12.75"/>
  <cols>
    <col min="1" max="1" width="29.42578125" customWidth="1"/>
    <col min="2" max="2" width="17.42578125" bestFit="1" customWidth="1"/>
    <col min="3" max="3" width="10.5703125" bestFit="1" customWidth="1"/>
    <col min="4" max="4" width="28" customWidth="1"/>
    <col min="5" max="5" width="10.28515625" bestFit="1" customWidth="1"/>
    <col min="6" max="6" width="10.5703125" bestFit="1" customWidth="1"/>
  </cols>
  <sheetData>
    <row r="1" spans="1:6" ht="26.25" thickTop="1">
      <c r="A1" s="23" t="s">
        <v>0</v>
      </c>
      <c r="B1" s="2" t="s">
        <v>1</v>
      </c>
      <c r="C1" s="2"/>
      <c r="D1" s="2"/>
      <c r="E1" s="2"/>
      <c r="F1" s="24"/>
    </row>
    <row r="2" spans="1:6">
      <c r="A2" s="25" t="s">
        <v>2</v>
      </c>
      <c r="B2" s="70">
        <v>40817</v>
      </c>
      <c r="C2" s="26"/>
      <c r="D2" s="26"/>
      <c r="E2" s="26"/>
      <c r="F2" s="27"/>
    </row>
    <row r="3" spans="1:6">
      <c r="A3" s="25"/>
      <c r="B3" s="26"/>
      <c r="C3" s="26"/>
      <c r="D3" s="26"/>
      <c r="E3" s="26"/>
      <c r="F3" s="27"/>
    </row>
    <row r="4" spans="1:6">
      <c r="A4" s="25"/>
      <c r="B4" s="28" t="s">
        <v>4</v>
      </c>
      <c r="C4" s="28" t="s">
        <v>41</v>
      </c>
      <c r="D4" s="26"/>
      <c r="E4" s="28" t="s">
        <v>4</v>
      </c>
      <c r="F4" s="29" t="s">
        <v>41</v>
      </c>
    </row>
    <row r="5" spans="1:6">
      <c r="A5" s="3" t="s">
        <v>3</v>
      </c>
      <c r="B5" s="4"/>
      <c r="C5" s="4"/>
      <c r="D5" s="5" t="s">
        <v>16</v>
      </c>
      <c r="E5" s="4"/>
      <c r="F5" s="6"/>
    </row>
    <row r="6" spans="1:6">
      <c r="A6" s="7" t="s">
        <v>31</v>
      </c>
      <c r="B6" s="4">
        <v>40000</v>
      </c>
      <c r="C6" s="4">
        <v>40000</v>
      </c>
      <c r="D6" s="4" t="s">
        <v>16</v>
      </c>
      <c r="E6" s="4">
        <v>25000</v>
      </c>
      <c r="F6" s="6">
        <v>25000</v>
      </c>
    </row>
    <row r="7" spans="1:6">
      <c r="A7" s="7" t="s">
        <v>42</v>
      </c>
      <c r="B7" s="4">
        <v>60000</v>
      </c>
      <c r="C7" s="4">
        <v>66000</v>
      </c>
      <c r="D7" s="4"/>
      <c r="E7" s="4"/>
      <c r="F7" s="6"/>
    </row>
    <row r="8" spans="1:6">
      <c r="A8" s="7" t="s">
        <v>5</v>
      </c>
      <c r="B8" s="4">
        <v>100000</v>
      </c>
      <c r="C8" s="4">
        <v>110000</v>
      </c>
      <c r="D8" s="4"/>
      <c r="E8" s="4"/>
      <c r="F8" s="6"/>
    </row>
    <row r="9" spans="1:6">
      <c r="A9" s="7"/>
      <c r="B9" s="4"/>
      <c r="C9" s="4"/>
      <c r="D9" s="4"/>
      <c r="E9" s="4"/>
      <c r="F9" s="6"/>
    </row>
    <row r="10" spans="1:6">
      <c r="A10" s="7"/>
      <c r="B10" s="4"/>
      <c r="C10" s="4"/>
      <c r="D10" s="4"/>
      <c r="E10" s="4"/>
      <c r="F10" s="6"/>
    </row>
    <row r="11" spans="1:6">
      <c r="A11" s="3" t="s">
        <v>6</v>
      </c>
      <c r="B11" s="8">
        <f>SUM(B6:B10)</f>
        <v>200000</v>
      </c>
      <c r="C11" s="8">
        <f>SUM(C6:C10)</f>
        <v>216000</v>
      </c>
      <c r="D11" s="5" t="s">
        <v>17</v>
      </c>
      <c r="E11" s="8">
        <f>SUM(E6:E10)</f>
        <v>25000</v>
      </c>
      <c r="F11" s="9">
        <f>SUM(F6:F10)</f>
        <v>25000</v>
      </c>
    </row>
    <row r="12" spans="1:6">
      <c r="A12" s="3"/>
      <c r="B12" s="4"/>
      <c r="C12" s="4"/>
      <c r="D12" s="5" t="s">
        <v>18</v>
      </c>
      <c r="E12" s="4"/>
      <c r="F12" s="6"/>
    </row>
    <row r="13" spans="1:6">
      <c r="A13" s="3" t="s">
        <v>7</v>
      </c>
      <c r="B13" s="4"/>
      <c r="C13" s="4"/>
      <c r="D13" s="4" t="s">
        <v>19</v>
      </c>
      <c r="E13" s="4">
        <v>100000</v>
      </c>
      <c r="F13" s="6">
        <v>100000</v>
      </c>
    </row>
    <row r="14" spans="1:6">
      <c r="A14" s="7" t="s">
        <v>8</v>
      </c>
      <c r="B14" s="4">
        <v>30000</v>
      </c>
      <c r="C14" s="4">
        <v>72000</v>
      </c>
      <c r="D14" s="4" t="s">
        <v>20</v>
      </c>
      <c r="E14" s="4"/>
      <c r="F14" s="6">
        <v>4000</v>
      </c>
    </row>
    <row r="15" spans="1:6">
      <c r="A15" s="7" t="s">
        <v>9</v>
      </c>
      <c r="B15" s="4">
        <v>150000</v>
      </c>
      <c r="C15" s="4">
        <v>288000</v>
      </c>
      <c r="D15" s="4" t="s">
        <v>44</v>
      </c>
      <c r="E15" s="4"/>
      <c r="F15" s="6">
        <v>12000</v>
      </c>
    </row>
    <row r="16" spans="1:6">
      <c r="A16" s="7" t="s">
        <v>10</v>
      </c>
      <c r="B16" s="4">
        <v>80000</v>
      </c>
      <c r="C16" s="4">
        <v>145000</v>
      </c>
      <c r="D16" s="4"/>
      <c r="E16" s="4"/>
      <c r="F16" s="6"/>
    </row>
    <row r="17" spans="1:6">
      <c r="A17" s="7"/>
      <c r="B17" s="4"/>
      <c r="C17" s="4"/>
      <c r="D17" s="5" t="s">
        <v>21</v>
      </c>
      <c r="E17" s="8">
        <f>SUM(E13:E16)</f>
        <v>100000</v>
      </c>
      <c r="F17" s="9">
        <f>SUM(F13:F16)</f>
        <v>116000</v>
      </c>
    </row>
    <row r="18" spans="1:6">
      <c r="A18" s="3" t="s">
        <v>11</v>
      </c>
      <c r="B18" s="8">
        <f>SUM(B14:B17)</f>
        <v>260000</v>
      </c>
      <c r="C18" s="8">
        <f>SUM(C14:C17)</f>
        <v>505000</v>
      </c>
      <c r="D18" s="5" t="s">
        <v>22</v>
      </c>
      <c r="E18" s="8">
        <f>E11+E17</f>
        <v>125000</v>
      </c>
      <c r="F18" s="9">
        <f>F11+F17</f>
        <v>141000</v>
      </c>
    </row>
    <row r="19" spans="1:6">
      <c r="A19" s="3" t="s">
        <v>12</v>
      </c>
      <c r="B19" s="4"/>
      <c r="C19" s="4"/>
      <c r="D19" s="5" t="s">
        <v>23</v>
      </c>
      <c r="E19" s="4"/>
      <c r="F19" s="6"/>
    </row>
    <row r="20" spans="1:6">
      <c r="A20" s="7" t="s">
        <v>43</v>
      </c>
      <c r="B20" s="4"/>
      <c r="C20" s="4">
        <v>125000</v>
      </c>
      <c r="D20" s="4" t="s">
        <v>24</v>
      </c>
      <c r="E20" s="4">
        <v>10000</v>
      </c>
      <c r="F20" s="6"/>
    </row>
    <row r="21" spans="1:6">
      <c r="A21" s="7"/>
      <c r="B21" s="4"/>
      <c r="C21" s="4"/>
      <c r="D21" s="4" t="s">
        <v>25</v>
      </c>
      <c r="E21" s="4">
        <v>140000</v>
      </c>
      <c r="F21" s="6"/>
    </row>
    <row r="22" spans="1:6">
      <c r="A22" s="25"/>
      <c r="B22" s="26"/>
      <c r="C22" s="4"/>
      <c r="D22" s="4" t="s">
        <v>26</v>
      </c>
      <c r="E22" s="4">
        <v>185000</v>
      </c>
      <c r="F22" s="6"/>
    </row>
    <row r="23" spans="1:6">
      <c r="A23" s="7"/>
      <c r="B23" s="4"/>
      <c r="C23" s="4"/>
      <c r="D23" s="5" t="s">
        <v>27</v>
      </c>
      <c r="E23" s="8">
        <f>SUM(E20:E22)</f>
        <v>335000</v>
      </c>
      <c r="F23" s="6"/>
    </row>
    <row r="24" spans="1:6">
      <c r="A24" s="7"/>
      <c r="B24" s="4"/>
      <c r="C24" s="4"/>
      <c r="D24" s="4"/>
      <c r="E24" s="4"/>
      <c r="F24" s="6"/>
    </row>
    <row r="25" spans="1:6">
      <c r="A25" s="7"/>
      <c r="B25" s="4"/>
      <c r="C25" s="4"/>
      <c r="D25" s="4"/>
      <c r="E25" s="4"/>
      <c r="F25" s="6"/>
    </row>
    <row r="26" spans="1:6">
      <c r="A26" s="3" t="s">
        <v>14</v>
      </c>
      <c r="B26" s="8">
        <f>SUM(B20:B25)</f>
        <v>0</v>
      </c>
      <c r="C26" s="8">
        <f>SUM(C20:C25)</f>
        <v>125000</v>
      </c>
      <c r="D26" s="4"/>
      <c r="E26" s="4"/>
      <c r="F26" s="6"/>
    </row>
    <row r="27" spans="1:6">
      <c r="A27" s="3" t="s">
        <v>15</v>
      </c>
      <c r="B27" s="8">
        <f>B11+B18+B26</f>
        <v>460000</v>
      </c>
      <c r="C27" s="8">
        <f>C11+C12+C18+C26</f>
        <v>846000</v>
      </c>
      <c r="D27" s="5" t="s">
        <v>28</v>
      </c>
      <c r="E27" s="8">
        <f>E18+E23</f>
        <v>460000</v>
      </c>
      <c r="F27" s="6"/>
    </row>
    <row r="28" spans="1:6">
      <c r="A28" s="7"/>
      <c r="B28" s="4"/>
      <c r="C28" s="4"/>
      <c r="D28" s="5" t="s">
        <v>29</v>
      </c>
      <c r="E28" s="5"/>
      <c r="F28" s="9">
        <f>C27-F18</f>
        <v>705000</v>
      </c>
    </row>
    <row r="29" spans="1:6">
      <c r="A29" s="7"/>
      <c r="B29" s="4"/>
      <c r="C29" s="4"/>
      <c r="D29" s="4"/>
      <c r="E29" s="4"/>
      <c r="F29" s="6"/>
    </row>
    <row r="30" spans="1:6">
      <c r="A30" s="7"/>
      <c r="B30" s="4"/>
      <c r="C30" s="4"/>
      <c r="D30" s="4"/>
      <c r="E30" s="4"/>
      <c r="F30" s="6"/>
    </row>
    <row r="31" spans="1:6">
      <c r="A31" s="7"/>
      <c r="B31" s="4"/>
      <c r="C31" s="4"/>
      <c r="D31" s="4"/>
      <c r="E31" s="4"/>
      <c r="F31" s="6"/>
    </row>
    <row r="32" spans="1:6">
      <c r="A32" s="7"/>
      <c r="B32" s="4"/>
      <c r="C32" s="4"/>
      <c r="D32" s="4"/>
      <c r="E32" s="4"/>
      <c r="F32" s="6"/>
    </row>
    <row r="33" spans="1:6">
      <c r="A33" s="7"/>
      <c r="B33" s="4"/>
      <c r="C33" s="4"/>
      <c r="D33" s="4"/>
      <c r="E33" s="4"/>
      <c r="F33" s="6"/>
    </row>
    <row r="34" spans="1:6">
      <c r="A34" s="3" t="s">
        <v>30</v>
      </c>
      <c r="B34" s="4"/>
      <c r="C34" s="4"/>
      <c r="D34" s="4"/>
      <c r="E34" s="4"/>
      <c r="F34" s="6"/>
    </row>
    <row r="35" spans="1:6">
      <c r="A35" s="7" t="s">
        <v>31</v>
      </c>
      <c r="B35" s="4"/>
      <c r="C35" s="4"/>
      <c r="D35" s="4"/>
      <c r="E35" s="4"/>
      <c r="F35" s="6"/>
    </row>
    <row r="36" spans="1:6">
      <c r="A36" s="7" t="s">
        <v>32</v>
      </c>
      <c r="B36" s="4">
        <v>40000</v>
      </c>
      <c r="C36" s="4"/>
      <c r="D36" s="4"/>
      <c r="E36" s="4"/>
      <c r="F36" s="6"/>
    </row>
    <row r="37" spans="1:6">
      <c r="A37" s="7" t="s">
        <v>33</v>
      </c>
      <c r="B37" s="4">
        <v>1</v>
      </c>
      <c r="C37" s="4"/>
      <c r="D37" s="4"/>
      <c r="E37" s="4"/>
      <c r="F37" s="6"/>
    </row>
    <row r="38" spans="1:6">
      <c r="A38" s="7" t="s">
        <v>34</v>
      </c>
      <c r="B38" s="4">
        <v>20</v>
      </c>
      <c r="C38" s="4"/>
      <c r="D38" s="4"/>
      <c r="E38" s="4"/>
      <c r="F38" s="6"/>
    </row>
    <row r="39" spans="1:6">
      <c r="A39" s="7" t="s">
        <v>35</v>
      </c>
      <c r="B39" s="10">
        <f>B36*B38</f>
        <v>800000</v>
      </c>
      <c r="C39" s="4"/>
      <c r="D39" s="4"/>
      <c r="E39" s="4"/>
      <c r="F39" s="6"/>
    </row>
    <row r="40" spans="1:6">
      <c r="A40" s="3" t="s">
        <v>50</v>
      </c>
      <c r="B40" s="8">
        <f>B35+B39</f>
        <v>800000</v>
      </c>
      <c r="C40" s="4"/>
      <c r="D40" s="4"/>
      <c r="E40" s="4"/>
      <c r="F40" s="6"/>
    </row>
    <row r="41" spans="1:6" ht="13.5" thickBot="1">
      <c r="A41" s="30"/>
      <c r="B41" s="31"/>
      <c r="C41" s="11"/>
      <c r="D41" s="11"/>
      <c r="E41" s="11"/>
      <c r="F41" s="12"/>
    </row>
    <row r="42" spans="1:6" ht="13.5" thickTop="1">
      <c r="C42" s="1"/>
      <c r="D42" s="1"/>
      <c r="E42" s="1"/>
      <c r="F42" s="1"/>
    </row>
    <row r="43" spans="1:6">
      <c r="A43" s="1"/>
      <c r="B43" s="1"/>
      <c r="C43" s="1"/>
      <c r="D43" s="1"/>
      <c r="E43" s="1"/>
      <c r="F43" s="1"/>
    </row>
    <row r="44" spans="1:6">
      <c r="A44" s="1"/>
      <c r="B44" s="1"/>
      <c r="C44" s="1"/>
      <c r="D44" s="1"/>
      <c r="E44" s="1"/>
      <c r="F44" s="1"/>
    </row>
    <row r="45" spans="1:6">
      <c r="A45" s="1"/>
      <c r="B45" s="1"/>
      <c r="C45" s="1"/>
      <c r="D45" s="1"/>
      <c r="E45" s="1"/>
      <c r="F45" s="1"/>
    </row>
    <row r="46" spans="1:6">
      <c r="A46" s="1"/>
      <c r="B46" s="1"/>
      <c r="C46" s="1"/>
      <c r="D46" s="1"/>
      <c r="E46" s="1"/>
      <c r="F46" s="1"/>
    </row>
    <row r="47" spans="1:6">
      <c r="A47" s="1"/>
      <c r="B47" s="1"/>
      <c r="C47" s="1"/>
      <c r="D47" s="1"/>
      <c r="E47" s="1"/>
      <c r="F47" s="1"/>
    </row>
    <row r="48" spans="1:6">
      <c r="A48" s="1"/>
      <c r="B48" s="1"/>
      <c r="C48" s="1"/>
      <c r="D48" s="1"/>
      <c r="E48" s="1"/>
      <c r="F48" s="1"/>
    </row>
    <row r="49" spans="1:6">
      <c r="A49" s="1"/>
      <c r="B49" s="1"/>
      <c r="C49" s="1"/>
      <c r="D49" s="1"/>
      <c r="E49" s="1"/>
      <c r="F49" s="1"/>
    </row>
    <row r="50" spans="1:6">
      <c r="A50" s="1"/>
      <c r="B50" s="1"/>
      <c r="C50" s="1"/>
      <c r="D50" s="1"/>
      <c r="E50" s="1"/>
      <c r="F50" s="1"/>
    </row>
    <row r="51" spans="1:6">
      <c r="A51" s="1"/>
      <c r="B51" s="1"/>
      <c r="C51" s="1"/>
      <c r="D51" s="1"/>
      <c r="E51" s="1"/>
      <c r="F51" s="1"/>
    </row>
    <row r="52" spans="1:6">
      <c r="A52" s="1"/>
      <c r="B52" s="1"/>
      <c r="C52" s="1"/>
      <c r="D52" s="1"/>
      <c r="E52" s="1"/>
      <c r="F52" s="1"/>
    </row>
    <row r="53" spans="1:6">
      <c r="A53" s="1"/>
      <c r="B53" s="1"/>
      <c r="C53" s="1"/>
      <c r="D53" s="1"/>
      <c r="E53" s="1"/>
      <c r="F53" s="1"/>
    </row>
    <row r="54" spans="1:6">
      <c r="A54" s="1"/>
      <c r="B54" s="1"/>
      <c r="C54" s="1"/>
      <c r="D54" s="1"/>
      <c r="E54" s="1"/>
      <c r="F54" s="1"/>
    </row>
    <row r="55" spans="1:6">
      <c r="A55" s="1"/>
      <c r="B55" s="1"/>
      <c r="C55" s="1"/>
      <c r="D55" s="1"/>
      <c r="E55" s="1"/>
      <c r="F55" s="1"/>
    </row>
    <row r="56" spans="1:6">
      <c r="A56" s="1"/>
      <c r="B56" s="1"/>
      <c r="C56" s="1"/>
      <c r="D56" s="1"/>
      <c r="E56" s="1"/>
      <c r="F56" s="1"/>
    </row>
    <row r="57" spans="1:6">
      <c r="A57" s="1"/>
      <c r="B57" s="1"/>
      <c r="C57" s="1"/>
      <c r="D57" s="1"/>
      <c r="E57" s="1"/>
      <c r="F57" s="1"/>
    </row>
    <row r="58" spans="1:6">
      <c r="A58" s="1"/>
      <c r="B58" s="1"/>
      <c r="C58" s="1"/>
      <c r="D58" s="1"/>
      <c r="E58" s="1"/>
      <c r="F58" s="1"/>
    </row>
    <row r="59" spans="1:6">
      <c r="A59" s="1"/>
      <c r="B59" s="1"/>
      <c r="C59" s="1"/>
      <c r="D59" s="1"/>
      <c r="E59" s="1"/>
      <c r="F59" s="1"/>
    </row>
    <row r="60" spans="1:6">
      <c r="A60" s="1"/>
      <c r="B60" s="1"/>
      <c r="C60" s="1"/>
      <c r="D60" s="1"/>
      <c r="E60" s="1"/>
      <c r="F60" s="1"/>
    </row>
    <row r="61" spans="1:6">
      <c r="A61" s="1"/>
      <c r="B61" s="1"/>
      <c r="C61" s="1"/>
      <c r="D61" s="1"/>
      <c r="E61" s="1"/>
      <c r="F61" s="1"/>
    </row>
    <row r="62" spans="1:6">
      <c r="A62" s="1"/>
      <c r="B62" s="1"/>
      <c r="C62" s="1"/>
      <c r="D62" s="1"/>
      <c r="E62" s="1"/>
      <c r="F62" s="1"/>
    </row>
    <row r="63" spans="1:6">
      <c r="A63" s="1"/>
      <c r="B63" s="1"/>
      <c r="C63" s="1"/>
      <c r="D63" s="1"/>
      <c r="E63" s="1"/>
      <c r="F63" s="1"/>
    </row>
    <row r="64" spans="1:6">
      <c r="A64" s="1"/>
      <c r="B64" s="1"/>
      <c r="C64" s="1"/>
      <c r="D64" s="1"/>
      <c r="E64" s="1"/>
      <c r="F64" s="1"/>
    </row>
    <row r="65" spans="1:6">
      <c r="A65" s="1"/>
      <c r="B65" s="1"/>
      <c r="C65" s="1"/>
      <c r="D65" s="1"/>
      <c r="E65" s="1"/>
      <c r="F65" s="1"/>
    </row>
    <row r="66" spans="1:6">
      <c r="A66" s="1"/>
      <c r="B66" s="1"/>
      <c r="C66" s="1"/>
      <c r="D66" s="1"/>
      <c r="E66" s="1"/>
      <c r="F66" s="1"/>
    </row>
    <row r="67" spans="1:6">
      <c r="A67" s="1"/>
      <c r="B67" s="1"/>
      <c r="C67" s="1"/>
      <c r="D67" s="1"/>
      <c r="E67" s="1"/>
      <c r="F67" s="1"/>
    </row>
    <row r="68" spans="1:6">
      <c r="A68" s="1"/>
      <c r="B68" s="1"/>
      <c r="C68" s="1"/>
      <c r="D68" s="1"/>
      <c r="E68" s="1"/>
      <c r="F68" s="1"/>
    </row>
    <row r="69" spans="1:6">
      <c r="A69" s="1"/>
      <c r="B69" s="1"/>
      <c r="C69" s="1"/>
      <c r="D69" s="1"/>
      <c r="E69" s="1"/>
      <c r="F69" s="1"/>
    </row>
    <row r="70" spans="1:6">
      <c r="A70" s="1"/>
      <c r="B70" s="1"/>
      <c r="C70" s="1"/>
      <c r="D70" s="1"/>
      <c r="E70" s="1"/>
      <c r="F70" s="1"/>
    </row>
    <row r="71" spans="1:6">
      <c r="A71" s="1"/>
      <c r="B71" s="1"/>
      <c r="C71" s="1"/>
      <c r="D71" s="1"/>
      <c r="E71" s="1"/>
      <c r="F71" s="1"/>
    </row>
    <row r="72" spans="1:6">
      <c r="A72" s="1"/>
      <c r="B72" s="1"/>
      <c r="C72" s="1"/>
      <c r="D72" s="1"/>
      <c r="E72" s="1"/>
      <c r="F72" s="1"/>
    </row>
    <row r="73" spans="1:6">
      <c r="A73" s="1"/>
      <c r="B73" s="1"/>
      <c r="C73" s="1"/>
      <c r="D73" s="1"/>
      <c r="E73" s="1"/>
      <c r="F73" s="1"/>
    </row>
    <row r="74" spans="1:6">
      <c r="A74" s="1"/>
      <c r="B74" s="1"/>
      <c r="C74" s="1"/>
      <c r="D74" s="1"/>
      <c r="E74" s="1"/>
      <c r="F74" s="1"/>
    </row>
    <row r="75" spans="1:6">
      <c r="A75" s="1"/>
      <c r="B75" s="1"/>
      <c r="C75" s="1"/>
      <c r="D75" s="1"/>
      <c r="E75" s="1"/>
      <c r="F75" s="1"/>
    </row>
    <row r="76" spans="1:6">
      <c r="A76" s="1"/>
      <c r="B76" s="1"/>
      <c r="C76" s="1"/>
      <c r="D76" s="1"/>
      <c r="E76" s="1"/>
      <c r="F76" s="1"/>
    </row>
    <row r="77" spans="1:6">
      <c r="A77" s="1"/>
      <c r="B77" s="1"/>
      <c r="C77" s="1"/>
      <c r="D77" s="1"/>
      <c r="E77" s="1"/>
      <c r="F77" s="1"/>
    </row>
    <row r="78" spans="1:6">
      <c r="A78" s="1"/>
      <c r="B78" s="1"/>
      <c r="C78" s="1"/>
      <c r="D78" s="1"/>
      <c r="E78" s="1"/>
      <c r="F78" s="1"/>
    </row>
    <row r="79" spans="1:6">
      <c r="A79" s="1"/>
      <c r="B79" s="1"/>
      <c r="C79" s="1"/>
      <c r="D79" s="1"/>
      <c r="E79" s="1"/>
      <c r="F79" s="1"/>
    </row>
    <row r="80" spans="1:6">
      <c r="A80" s="1"/>
      <c r="B80" s="1"/>
      <c r="C80" s="1"/>
      <c r="D80" s="1"/>
      <c r="E80" s="1"/>
      <c r="F80" s="1"/>
    </row>
    <row r="81" spans="1:6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6">
      <c r="A97" s="1"/>
      <c r="B97" s="1"/>
      <c r="C97" s="1"/>
      <c r="D97" s="1"/>
      <c r="E97" s="1"/>
      <c r="F97" s="1"/>
    </row>
    <row r="98" spans="1:6">
      <c r="A98" s="1"/>
      <c r="B98" s="1"/>
      <c r="C98" s="1"/>
      <c r="D98" s="1"/>
      <c r="E98" s="1"/>
      <c r="F98" s="1"/>
    </row>
    <row r="99" spans="1:6">
      <c r="A99" s="1"/>
      <c r="B99" s="1"/>
      <c r="C99" s="1"/>
      <c r="D99" s="1"/>
      <c r="E99" s="1"/>
      <c r="F99" s="1"/>
    </row>
    <row r="100" spans="1:6">
      <c r="A100" s="1"/>
      <c r="B100" s="1"/>
      <c r="C100" s="1"/>
      <c r="D100" s="1"/>
      <c r="E100" s="1"/>
      <c r="F100" s="1"/>
    </row>
    <row r="101" spans="1:6">
      <c r="A101" s="1"/>
      <c r="B101" s="1"/>
      <c r="C101" s="1"/>
      <c r="D101" s="1"/>
      <c r="E101" s="1"/>
      <c r="F101" s="1"/>
    </row>
    <row r="102" spans="1:6">
      <c r="A102" s="1"/>
      <c r="B102" s="1"/>
      <c r="C102" s="1"/>
      <c r="D102" s="1"/>
      <c r="E102" s="1"/>
      <c r="F102" s="1"/>
    </row>
    <row r="103" spans="1:6">
      <c r="A103" s="1"/>
      <c r="B103" s="1"/>
      <c r="C103" s="1"/>
      <c r="D103" s="1"/>
      <c r="E103" s="1"/>
      <c r="F103" s="1"/>
    </row>
    <row r="104" spans="1:6">
      <c r="A104" s="1"/>
      <c r="B104" s="1"/>
      <c r="C104" s="1"/>
      <c r="D104" s="1"/>
      <c r="E104" s="1"/>
      <c r="F104" s="1"/>
    </row>
    <row r="105" spans="1:6">
      <c r="A105" s="1"/>
      <c r="B105" s="1"/>
      <c r="C105" s="1"/>
      <c r="D105" s="1"/>
      <c r="E105" s="1"/>
      <c r="F105" s="1"/>
    </row>
    <row r="106" spans="1:6">
      <c r="A106" s="1"/>
      <c r="B106" s="1"/>
      <c r="C106" s="1"/>
      <c r="D106" s="1"/>
      <c r="E106" s="1"/>
      <c r="F106" s="1"/>
    </row>
    <row r="107" spans="1:6">
      <c r="A107" s="1"/>
      <c r="B107" s="1"/>
      <c r="C107" s="1"/>
      <c r="D107" s="1"/>
      <c r="E107" s="1"/>
      <c r="F107" s="1"/>
    </row>
    <row r="108" spans="1:6">
      <c r="A108" s="1"/>
      <c r="B108" s="1"/>
      <c r="C108" s="1"/>
      <c r="D108" s="1"/>
      <c r="E108" s="1"/>
      <c r="F108" s="1"/>
    </row>
    <row r="109" spans="1:6">
      <c r="A109" s="1"/>
      <c r="B109" s="1"/>
      <c r="C109" s="1"/>
      <c r="D109" s="1"/>
      <c r="E109" s="1"/>
      <c r="F109" s="1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  <row r="134" spans="1:6">
      <c r="A134" s="1"/>
      <c r="B134" s="1"/>
      <c r="C134" s="1"/>
      <c r="D134" s="1"/>
      <c r="E134" s="1"/>
      <c r="F134" s="1"/>
    </row>
    <row r="135" spans="1:6">
      <c r="A135" s="1"/>
      <c r="B135" s="1"/>
      <c r="C135" s="1"/>
      <c r="D135" s="1"/>
      <c r="E135" s="1"/>
      <c r="F135" s="1"/>
    </row>
    <row r="136" spans="1:6">
      <c r="A136" s="1"/>
      <c r="B136" s="1"/>
      <c r="C136" s="1"/>
      <c r="D136" s="1"/>
      <c r="E136" s="1"/>
      <c r="F136" s="1"/>
    </row>
    <row r="137" spans="1:6">
      <c r="A137" s="1"/>
      <c r="B137" s="1"/>
      <c r="C137" s="1"/>
      <c r="D137" s="1"/>
      <c r="E137" s="1"/>
      <c r="F137" s="1"/>
    </row>
    <row r="138" spans="1:6">
      <c r="A138" s="1"/>
      <c r="B138" s="1"/>
      <c r="C138" s="1"/>
      <c r="D138" s="1"/>
      <c r="E138" s="1"/>
      <c r="F138" s="1"/>
    </row>
    <row r="139" spans="1:6">
      <c r="A139" s="1"/>
      <c r="B139" s="1"/>
      <c r="C139" s="1"/>
      <c r="D139" s="1"/>
      <c r="E139" s="1"/>
      <c r="F139" s="1"/>
    </row>
    <row r="140" spans="1:6">
      <c r="A140" s="1"/>
      <c r="B140" s="1"/>
      <c r="C140" s="1"/>
      <c r="D140" s="1"/>
      <c r="E140" s="1"/>
      <c r="F140" s="1"/>
    </row>
    <row r="141" spans="1:6">
      <c r="A141" s="1"/>
      <c r="B141" s="1"/>
      <c r="C141" s="1"/>
      <c r="D141" s="1"/>
      <c r="E141" s="1"/>
      <c r="F141" s="1"/>
    </row>
    <row r="142" spans="1:6">
      <c r="A142" s="1"/>
      <c r="B142" s="1"/>
      <c r="C142" s="1"/>
      <c r="D142" s="1"/>
      <c r="E142" s="1"/>
      <c r="F142" s="1"/>
    </row>
    <row r="143" spans="1:6">
      <c r="A143" s="1"/>
      <c r="B143" s="1"/>
      <c r="C143" s="1"/>
      <c r="D143" s="1"/>
      <c r="E143" s="1"/>
      <c r="F143" s="1"/>
    </row>
    <row r="144" spans="1:6">
      <c r="A144" s="1"/>
      <c r="B144" s="1"/>
      <c r="C144" s="1"/>
      <c r="D144" s="1"/>
      <c r="E144" s="1"/>
      <c r="F144" s="1"/>
    </row>
    <row r="145" spans="1:6">
      <c r="A145" s="1"/>
      <c r="B145" s="1"/>
      <c r="C145" s="1"/>
      <c r="D145" s="1"/>
      <c r="E145" s="1"/>
      <c r="F145" s="1"/>
    </row>
    <row r="146" spans="1:6">
      <c r="A146" s="1"/>
      <c r="B146" s="1"/>
      <c r="C146" s="1"/>
      <c r="D146" s="1"/>
      <c r="E146" s="1"/>
      <c r="F146" s="1"/>
    </row>
    <row r="147" spans="1:6">
      <c r="A147" s="1"/>
      <c r="B147" s="1"/>
      <c r="C147" s="1"/>
      <c r="D147" s="1"/>
      <c r="E147" s="1"/>
      <c r="F147" s="1"/>
    </row>
    <row r="148" spans="1:6">
      <c r="A148" s="1"/>
      <c r="B148" s="1"/>
      <c r="C148" s="1"/>
      <c r="D148" s="1"/>
      <c r="E148" s="1"/>
      <c r="F148" s="1"/>
    </row>
    <row r="149" spans="1:6">
      <c r="A149" s="1"/>
      <c r="B149" s="1"/>
      <c r="C149" s="1"/>
      <c r="D149" s="1"/>
      <c r="E149" s="1"/>
      <c r="F149" s="1"/>
    </row>
    <row r="150" spans="1:6">
      <c r="A150" s="1"/>
      <c r="B150" s="1"/>
      <c r="C150" s="1"/>
      <c r="D150" s="1"/>
      <c r="E150" s="1"/>
      <c r="F150" s="1"/>
    </row>
    <row r="151" spans="1:6">
      <c r="A151" s="1"/>
      <c r="B151" s="1"/>
      <c r="C151" s="1"/>
      <c r="D151" s="1"/>
      <c r="E151" s="1"/>
      <c r="F151" s="1"/>
    </row>
  </sheetData>
  <phoneticPr fontId="2" type="noConversion"/>
  <pageMargins left="0.75" right="0.75" top="1" bottom="1" header="0.5" footer="0.5"/>
  <pageSetup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51"/>
  <sheetViews>
    <sheetView workbookViewId="0">
      <selection activeCell="B47" sqref="B47"/>
    </sheetView>
  </sheetViews>
  <sheetFormatPr defaultRowHeight="12.75"/>
  <cols>
    <col min="1" max="1" width="27.28515625" customWidth="1"/>
    <col min="2" max="2" width="17.42578125" bestFit="1" customWidth="1"/>
    <col min="3" max="3" width="10.5703125" bestFit="1" customWidth="1"/>
    <col min="4" max="4" width="28" customWidth="1"/>
    <col min="5" max="5" width="10.28515625" bestFit="1" customWidth="1"/>
    <col min="6" max="6" width="10.5703125" bestFit="1" customWidth="1"/>
  </cols>
  <sheetData>
    <row r="1" spans="1:6" ht="26.25" thickTop="1">
      <c r="A1" s="23" t="s">
        <v>0</v>
      </c>
      <c r="B1" s="2" t="s">
        <v>1</v>
      </c>
      <c r="C1" s="2"/>
      <c r="D1" s="2"/>
      <c r="E1" s="2"/>
      <c r="F1" s="24"/>
    </row>
    <row r="2" spans="1:6">
      <c r="A2" s="25" t="s">
        <v>2</v>
      </c>
      <c r="B2" s="70">
        <v>40817</v>
      </c>
      <c r="C2" s="26"/>
      <c r="D2" s="26"/>
      <c r="E2" s="26"/>
      <c r="F2" s="27"/>
    </row>
    <row r="3" spans="1:6">
      <c r="A3" s="25"/>
      <c r="B3" s="26"/>
      <c r="C3" s="26"/>
      <c r="D3" s="26"/>
      <c r="E3" s="26"/>
      <c r="F3" s="27"/>
    </row>
    <row r="4" spans="1:6">
      <c r="A4" s="25"/>
      <c r="B4" s="28" t="s">
        <v>4</v>
      </c>
      <c r="C4" s="28" t="s">
        <v>41</v>
      </c>
      <c r="D4" s="26"/>
      <c r="E4" s="28" t="s">
        <v>4</v>
      </c>
      <c r="F4" s="29" t="s">
        <v>41</v>
      </c>
    </row>
    <row r="5" spans="1:6">
      <c r="A5" s="3" t="s">
        <v>3</v>
      </c>
      <c r="B5" s="4"/>
      <c r="C5" s="4"/>
      <c r="D5" s="5" t="s">
        <v>16</v>
      </c>
      <c r="E5" s="4"/>
      <c r="F5" s="6"/>
    </row>
    <row r="6" spans="1:6">
      <c r="A6" s="7" t="s">
        <v>31</v>
      </c>
      <c r="B6" s="4">
        <v>40000</v>
      </c>
      <c r="C6" s="4">
        <v>40000</v>
      </c>
      <c r="D6" s="4" t="s">
        <v>16</v>
      </c>
      <c r="E6" s="4">
        <v>25000</v>
      </c>
      <c r="F6" s="6">
        <v>25000</v>
      </c>
    </row>
    <row r="7" spans="1:6">
      <c r="A7" s="7" t="s">
        <v>42</v>
      </c>
      <c r="B7" s="4">
        <v>60000</v>
      </c>
      <c r="C7" s="4">
        <v>66000</v>
      </c>
      <c r="D7" s="4"/>
      <c r="E7" s="4"/>
      <c r="F7" s="6"/>
    </row>
    <row r="8" spans="1:6">
      <c r="A8" s="7" t="s">
        <v>5</v>
      </c>
      <c r="B8" s="4">
        <v>100000</v>
      </c>
      <c r="C8" s="4">
        <v>110000</v>
      </c>
      <c r="D8" s="4"/>
      <c r="E8" s="4"/>
      <c r="F8" s="6"/>
    </row>
    <row r="9" spans="1:6">
      <c r="A9" s="7"/>
      <c r="B9" s="4"/>
      <c r="C9" s="4"/>
      <c r="D9" s="4"/>
      <c r="E9" s="4"/>
      <c r="F9" s="6"/>
    </row>
    <row r="10" spans="1:6">
      <c r="A10" s="7"/>
      <c r="B10" s="4"/>
      <c r="C10" s="4"/>
      <c r="D10" s="4"/>
      <c r="E10" s="4"/>
      <c r="F10" s="6"/>
    </row>
    <row r="11" spans="1:6">
      <c r="A11" s="3" t="s">
        <v>6</v>
      </c>
      <c r="B11" s="8">
        <f>SUM(B6:B10)</f>
        <v>200000</v>
      </c>
      <c r="C11" s="8">
        <f>SUM(C6:C10)</f>
        <v>216000</v>
      </c>
      <c r="D11" s="5" t="s">
        <v>17</v>
      </c>
      <c r="E11" s="8">
        <f>SUM(E6:E10)</f>
        <v>25000</v>
      </c>
      <c r="F11" s="9">
        <f>SUM(F6:F10)</f>
        <v>25000</v>
      </c>
    </row>
    <row r="12" spans="1:6">
      <c r="A12" s="3"/>
      <c r="B12" s="4"/>
      <c r="C12" s="4"/>
      <c r="D12" s="5" t="s">
        <v>18</v>
      </c>
      <c r="E12" s="4"/>
      <c r="F12" s="6"/>
    </row>
    <row r="13" spans="1:6">
      <c r="A13" s="3" t="s">
        <v>7</v>
      </c>
      <c r="B13" s="4"/>
      <c r="C13" s="4"/>
      <c r="D13" s="4" t="s">
        <v>19</v>
      </c>
      <c r="E13" s="4">
        <v>100000</v>
      </c>
      <c r="F13" s="6">
        <v>100000</v>
      </c>
    </row>
    <row r="14" spans="1:6">
      <c r="A14" s="7" t="s">
        <v>8</v>
      </c>
      <c r="B14" s="4">
        <v>30000</v>
      </c>
      <c r="C14" s="4">
        <v>72000</v>
      </c>
      <c r="D14" s="4" t="s">
        <v>20</v>
      </c>
      <c r="E14" s="4"/>
      <c r="F14" s="6">
        <v>4000</v>
      </c>
    </row>
    <row r="15" spans="1:6">
      <c r="A15" s="7" t="s">
        <v>9</v>
      </c>
      <c r="B15" s="4">
        <v>150000</v>
      </c>
      <c r="C15" s="4">
        <v>288000</v>
      </c>
      <c r="D15" s="4" t="s">
        <v>44</v>
      </c>
      <c r="E15" s="4"/>
      <c r="F15" s="6">
        <v>12000</v>
      </c>
    </row>
    <row r="16" spans="1:6">
      <c r="A16" s="7" t="s">
        <v>10</v>
      </c>
      <c r="B16" s="4">
        <v>80000</v>
      </c>
      <c r="C16" s="4">
        <v>145000</v>
      </c>
      <c r="D16" s="4"/>
      <c r="E16" s="4"/>
      <c r="F16" s="6"/>
    </row>
    <row r="17" spans="1:6">
      <c r="A17" s="7"/>
      <c r="B17" s="4"/>
      <c r="C17" s="4"/>
      <c r="D17" s="5" t="s">
        <v>21</v>
      </c>
      <c r="E17" s="8">
        <f>SUM(E13:E16)</f>
        <v>100000</v>
      </c>
      <c r="F17" s="9">
        <f>SUM(F13:F16)</f>
        <v>116000</v>
      </c>
    </row>
    <row r="18" spans="1:6">
      <c r="A18" s="3" t="s">
        <v>11</v>
      </c>
      <c r="B18" s="8">
        <f>SUM(B14:B17)</f>
        <v>260000</v>
      </c>
      <c r="C18" s="8">
        <f>SUM(C14:C17)</f>
        <v>505000</v>
      </c>
      <c r="D18" s="5" t="s">
        <v>22</v>
      </c>
      <c r="E18" s="8">
        <f>E11+E17</f>
        <v>125000</v>
      </c>
      <c r="F18" s="9">
        <f>F11+F17</f>
        <v>141000</v>
      </c>
    </row>
    <row r="19" spans="1:6">
      <c r="A19" s="3" t="s">
        <v>12</v>
      </c>
      <c r="B19" s="4"/>
      <c r="C19" s="4"/>
      <c r="D19" s="5" t="s">
        <v>23</v>
      </c>
      <c r="E19" s="4"/>
      <c r="F19" s="6"/>
    </row>
    <row r="20" spans="1:6">
      <c r="A20" s="7" t="s">
        <v>43</v>
      </c>
      <c r="B20" s="4"/>
      <c r="C20" s="4">
        <v>125000</v>
      </c>
      <c r="D20" s="4" t="s">
        <v>24</v>
      </c>
      <c r="E20" s="4">
        <v>10000</v>
      </c>
      <c r="F20" s="6"/>
    </row>
    <row r="21" spans="1:6">
      <c r="A21" s="7"/>
      <c r="B21" s="4"/>
      <c r="C21" s="4"/>
      <c r="D21" s="4" t="s">
        <v>25</v>
      </c>
      <c r="E21" s="4">
        <v>140000</v>
      </c>
      <c r="F21" s="6"/>
    </row>
    <row r="22" spans="1:6">
      <c r="A22" s="25"/>
      <c r="B22" s="26"/>
      <c r="C22" s="4"/>
      <c r="D22" s="4" t="s">
        <v>26</v>
      </c>
      <c r="E22" s="4">
        <v>185000</v>
      </c>
      <c r="F22" s="6"/>
    </row>
    <row r="23" spans="1:6">
      <c r="A23" s="7"/>
      <c r="B23" s="4"/>
      <c r="C23" s="4"/>
      <c r="D23" s="5" t="s">
        <v>27</v>
      </c>
      <c r="E23" s="8">
        <f>SUM(E20:E22)</f>
        <v>335000</v>
      </c>
      <c r="F23" s="6"/>
    </row>
    <row r="24" spans="1:6">
      <c r="A24" s="7"/>
      <c r="B24" s="4"/>
      <c r="C24" s="4"/>
      <c r="D24" s="4"/>
      <c r="E24" s="4"/>
      <c r="F24" s="6"/>
    </row>
    <row r="25" spans="1:6">
      <c r="A25" s="7"/>
      <c r="B25" s="4"/>
      <c r="C25" s="4"/>
      <c r="D25" s="4"/>
      <c r="E25" s="4"/>
      <c r="F25" s="6"/>
    </row>
    <row r="26" spans="1:6">
      <c r="A26" s="3" t="s">
        <v>14</v>
      </c>
      <c r="B26" s="8">
        <f>SUM(B20:B25)</f>
        <v>0</v>
      </c>
      <c r="C26" s="8">
        <f>SUM(C20:C25)</f>
        <v>125000</v>
      </c>
      <c r="D26" s="4"/>
      <c r="E26" s="4"/>
      <c r="F26" s="6"/>
    </row>
    <row r="27" spans="1:6">
      <c r="A27" s="3" t="s">
        <v>15</v>
      </c>
      <c r="B27" s="8">
        <f>B11+B18+B26</f>
        <v>460000</v>
      </c>
      <c r="C27" s="8">
        <f>C11+C12+C18+C26</f>
        <v>846000</v>
      </c>
      <c r="D27" s="5" t="s">
        <v>28</v>
      </c>
      <c r="E27" s="8">
        <f>E18+E23</f>
        <v>460000</v>
      </c>
      <c r="F27" s="6"/>
    </row>
    <row r="28" spans="1:6">
      <c r="A28" s="7"/>
      <c r="B28" s="4"/>
      <c r="C28" s="4"/>
      <c r="D28" s="5" t="s">
        <v>29</v>
      </c>
      <c r="E28" s="5"/>
      <c r="F28" s="9">
        <f>C27-F18</f>
        <v>705000</v>
      </c>
    </row>
    <row r="29" spans="1:6">
      <c r="A29" s="7"/>
      <c r="B29" s="4"/>
      <c r="C29" s="4"/>
      <c r="D29" s="4"/>
      <c r="E29" s="4"/>
      <c r="F29" s="6"/>
    </row>
    <row r="30" spans="1:6">
      <c r="A30" s="7"/>
      <c r="B30" s="4"/>
      <c r="C30" s="4"/>
      <c r="D30" s="4"/>
      <c r="E30" s="4"/>
      <c r="F30" s="6"/>
    </row>
    <row r="31" spans="1:6">
      <c r="A31" s="7"/>
      <c r="B31" s="4"/>
      <c r="C31" s="4"/>
      <c r="D31" s="4"/>
      <c r="E31" s="4"/>
      <c r="F31" s="6"/>
    </row>
    <row r="32" spans="1:6">
      <c r="A32" s="7"/>
      <c r="B32" s="4"/>
      <c r="C32" s="4"/>
      <c r="D32" s="4"/>
      <c r="E32" s="4"/>
      <c r="F32" s="6"/>
    </row>
    <row r="33" spans="1:6">
      <c r="A33" s="7"/>
      <c r="B33" s="4"/>
      <c r="C33" s="4"/>
      <c r="D33" s="4"/>
      <c r="E33" s="4"/>
      <c r="F33" s="6"/>
    </row>
    <row r="34" spans="1:6">
      <c r="A34" s="3" t="s">
        <v>30</v>
      </c>
      <c r="B34" s="4"/>
      <c r="C34" s="4"/>
      <c r="D34" s="4"/>
      <c r="E34" s="4"/>
      <c r="F34" s="6"/>
    </row>
    <row r="35" spans="1:6">
      <c r="A35" s="7" t="s">
        <v>31</v>
      </c>
      <c r="B35" s="4"/>
      <c r="C35" s="4"/>
      <c r="D35" s="4"/>
      <c r="E35" s="4"/>
      <c r="F35" s="6"/>
    </row>
    <row r="36" spans="1:6">
      <c r="A36" s="7" t="s">
        <v>32</v>
      </c>
      <c r="B36" s="4">
        <v>40000</v>
      </c>
      <c r="C36" s="4"/>
      <c r="D36" s="4"/>
      <c r="E36" s="4"/>
      <c r="F36" s="6"/>
    </row>
    <row r="37" spans="1:6">
      <c r="A37" s="7" t="s">
        <v>33</v>
      </c>
      <c r="B37" s="4">
        <v>1</v>
      </c>
      <c r="C37" s="4"/>
      <c r="D37" s="4"/>
      <c r="E37" s="4"/>
      <c r="F37" s="6"/>
    </row>
    <row r="38" spans="1:6">
      <c r="A38" s="7" t="s">
        <v>34</v>
      </c>
      <c r="B38" s="4">
        <v>20</v>
      </c>
      <c r="C38" s="4"/>
      <c r="D38" s="4"/>
      <c r="E38" s="4"/>
      <c r="F38" s="6"/>
    </row>
    <row r="39" spans="1:6">
      <c r="A39" s="7" t="s">
        <v>35</v>
      </c>
      <c r="B39" s="10">
        <f>B36*B38</f>
        <v>800000</v>
      </c>
      <c r="C39" s="4"/>
      <c r="D39" s="4"/>
      <c r="E39" s="4"/>
      <c r="F39" s="6"/>
    </row>
    <row r="40" spans="1:6">
      <c r="A40" s="3" t="s">
        <v>50</v>
      </c>
      <c r="B40" s="8">
        <f>B35+B39</f>
        <v>800000</v>
      </c>
      <c r="C40" s="4"/>
      <c r="D40" s="4"/>
      <c r="E40" s="4"/>
      <c r="F40" s="6"/>
    </row>
    <row r="41" spans="1:6" ht="13.5" thickBot="1">
      <c r="A41" s="30"/>
      <c r="B41" s="31"/>
      <c r="C41" s="11"/>
      <c r="D41" s="11"/>
      <c r="E41" s="11"/>
      <c r="F41" s="12"/>
    </row>
    <row r="42" spans="1:6" ht="14.25" thickTop="1" thickBot="1">
      <c r="C42" s="1"/>
      <c r="D42" s="1"/>
      <c r="E42" s="1"/>
      <c r="F42" s="1"/>
    </row>
    <row r="43" spans="1:6" ht="13.5" thickTop="1">
      <c r="A43" s="32" t="s">
        <v>45</v>
      </c>
      <c r="B43" s="33"/>
      <c r="C43" s="1"/>
      <c r="D43" s="1"/>
      <c r="E43" s="1"/>
      <c r="F43" s="1"/>
    </row>
    <row r="44" spans="1:6">
      <c r="A44" s="34" t="s">
        <v>46</v>
      </c>
      <c r="B44" s="35">
        <f>B40</f>
        <v>800000</v>
      </c>
      <c r="C44" s="1"/>
      <c r="D44" s="1"/>
      <c r="E44" s="1"/>
      <c r="F44" s="1"/>
    </row>
    <row r="45" spans="1:6">
      <c r="A45" s="34" t="s">
        <v>47</v>
      </c>
      <c r="B45" s="35">
        <f>F28</f>
        <v>705000</v>
      </c>
      <c r="C45" s="1"/>
      <c r="D45" s="1"/>
      <c r="E45" s="1"/>
      <c r="F45" s="1"/>
    </row>
    <row r="46" spans="1:6">
      <c r="A46" s="34" t="s">
        <v>13</v>
      </c>
      <c r="B46" s="35">
        <f>IF(B44&gt;B45,B44-B45,0)</f>
        <v>95000</v>
      </c>
      <c r="C46" s="1"/>
      <c r="D46" s="1"/>
      <c r="E46" s="1"/>
      <c r="F46" s="1"/>
    </row>
    <row r="47" spans="1:6" ht="13.5" thickBot="1">
      <c r="A47" s="36" t="s">
        <v>48</v>
      </c>
      <c r="B47" s="37">
        <f>IF(B45&gt;B44,B45-B44,0)</f>
        <v>0</v>
      </c>
      <c r="C47" s="1"/>
      <c r="D47" s="1"/>
      <c r="E47" s="1"/>
      <c r="F47" s="1"/>
    </row>
    <row r="48" spans="1:6" ht="13.5" thickTop="1">
      <c r="A48" s="1"/>
      <c r="B48" s="1"/>
      <c r="C48" s="1"/>
      <c r="D48" s="1"/>
      <c r="E48" s="1"/>
      <c r="F48" s="1"/>
    </row>
    <row r="49" spans="1:6">
      <c r="A49" s="1"/>
      <c r="B49" s="1"/>
      <c r="C49" s="1"/>
      <c r="D49" s="1"/>
      <c r="E49" s="1"/>
      <c r="F49" s="1"/>
    </row>
    <row r="50" spans="1:6">
      <c r="A50" s="1"/>
      <c r="B50" s="1"/>
      <c r="C50" s="1"/>
      <c r="D50" s="1"/>
      <c r="E50" s="1"/>
      <c r="F50" s="1"/>
    </row>
    <row r="51" spans="1:6">
      <c r="A51" s="1"/>
      <c r="B51" s="1"/>
      <c r="C51" s="1"/>
      <c r="D51" s="1"/>
      <c r="E51" s="1"/>
      <c r="F51" s="1"/>
    </row>
    <row r="52" spans="1:6">
      <c r="A52" s="1"/>
      <c r="B52" s="1"/>
      <c r="C52" s="1"/>
      <c r="D52" s="1"/>
      <c r="E52" s="1"/>
      <c r="F52" s="1"/>
    </row>
    <row r="53" spans="1:6">
      <c r="A53" s="1"/>
      <c r="B53" s="1"/>
      <c r="C53" s="1"/>
      <c r="D53" s="1"/>
      <c r="E53" s="1"/>
      <c r="F53" s="1"/>
    </row>
    <row r="54" spans="1:6">
      <c r="A54" s="1"/>
      <c r="B54" s="1"/>
      <c r="C54" s="1"/>
      <c r="D54" s="1"/>
      <c r="E54" s="1"/>
      <c r="F54" s="1"/>
    </row>
    <row r="55" spans="1:6">
      <c r="A55" s="1"/>
      <c r="B55" s="1"/>
      <c r="C55" s="1"/>
      <c r="D55" s="1"/>
      <c r="E55" s="1"/>
      <c r="F55" s="1"/>
    </row>
    <row r="56" spans="1:6">
      <c r="A56" s="1"/>
      <c r="B56" s="1"/>
      <c r="C56" s="1"/>
      <c r="D56" s="1"/>
      <c r="E56" s="1"/>
      <c r="F56" s="1"/>
    </row>
    <row r="57" spans="1:6">
      <c r="A57" s="1"/>
      <c r="B57" s="1"/>
      <c r="C57" s="1"/>
      <c r="D57" s="1"/>
      <c r="E57" s="1"/>
      <c r="F57" s="1"/>
    </row>
    <row r="58" spans="1:6">
      <c r="A58" s="1"/>
      <c r="B58" s="1"/>
      <c r="C58" s="1"/>
      <c r="D58" s="1"/>
      <c r="E58" s="1"/>
      <c r="F58" s="1"/>
    </row>
    <row r="59" spans="1:6">
      <c r="A59" s="1"/>
      <c r="B59" s="1"/>
      <c r="C59" s="1"/>
      <c r="D59" s="1"/>
      <c r="E59" s="1"/>
      <c r="F59" s="1"/>
    </row>
    <row r="60" spans="1:6">
      <c r="A60" s="1"/>
      <c r="B60" s="1"/>
      <c r="C60" s="1"/>
      <c r="D60" s="1"/>
      <c r="E60" s="1"/>
      <c r="F60" s="1"/>
    </row>
    <row r="61" spans="1:6">
      <c r="A61" s="1"/>
      <c r="B61" s="1"/>
      <c r="C61" s="1"/>
      <c r="D61" s="1"/>
      <c r="E61" s="1"/>
      <c r="F61" s="1"/>
    </row>
    <row r="62" spans="1:6">
      <c r="A62" s="1"/>
      <c r="B62" s="1"/>
      <c r="C62" s="1"/>
      <c r="D62" s="1"/>
      <c r="E62" s="1"/>
      <c r="F62" s="1"/>
    </row>
    <row r="63" spans="1:6">
      <c r="A63" s="1"/>
      <c r="B63" s="1"/>
      <c r="C63" s="1"/>
      <c r="D63" s="1"/>
      <c r="E63" s="1"/>
      <c r="F63" s="1"/>
    </row>
    <row r="64" spans="1:6">
      <c r="A64" s="1"/>
      <c r="B64" s="1"/>
      <c r="C64" s="1"/>
      <c r="D64" s="1"/>
      <c r="E64" s="1"/>
      <c r="F64" s="1"/>
    </row>
    <row r="65" spans="1:6">
      <c r="A65" s="1"/>
      <c r="B65" s="1"/>
      <c r="C65" s="1"/>
      <c r="D65" s="1"/>
      <c r="E65" s="1"/>
      <c r="F65" s="1"/>
    </row>
    <row r="66" spans="1:6">
      <c r="A66" s="1"/>
      <c r="B66" s="1"/>
      <c r="C66" s="1"/>
      <c r="D66" s="1"/>
      <c r="E66" s="1"/>
      <c r="F66" s="1"/>
    </row>
    <row r="67" spans="1:6">
      <c r="A67" s="1"/>
      <c r="B67" s="1"/>
      <c r="C67" s="1"/>
      <c r="D67" s="1"/>
      <c r="E67" s="1"/>
      <c r="F67" s="1"/>
    </row>
    <row r="68" spans="1:6">
      <c r="A68" s="1"/>
      <c r="B68" s="1"/>
      <c r="C68" s="1"/>
      <c r="D68" s="1"/>
      <c r="E68" s="1"/>
      <c r="F68" s="1"/>
    </row>
    <row r="69" spans="1:6">
      <c r="A69" s="1"/>
      <c r="B69" s="1"/>
      <c r="C69" s="1"/>
      <c r="D69" s="1"/>
      <c r="E69" s="1"/>
      <c r="F69" s="1"/>
    </row>
    <row r="70" spans="1:6">
      <c r="A70" s="1"/>
      <c r="B70" s="1"/>
      <c r="C70" s="1"/>
      <c r="D70" s="1"/>
      <c r="E70" s="1"/>
      <c r="F70" s="1"/>
    </row>
    <row r="71" spans="1:6">
      <c r="A71" s="1"/>
      <c r="B71" s="1"/>
      <c r="C71" s="1"/>
      <c r="D71" s="1"/>
      <c r="E71" s="1"/>
      <c r="F71" s="1"/>
    </row>
    <row r="72" spans="1:6">
      <c r="A72" s="1"/>
      <c r="B72" s="1"/>
      <c r="C72" s="1"/>
      <c r="D72" s="1"/>
      <c r="E72" s="1"/>
      <c r="F72" s="1"/>
    </row>
    <row r="73" spans="1:6">
      <c r="A73" s="1"/>
      <c r="B73" s="1"/>
      <c r="C73" s="1"/>
      <c r="D73" s="1"/>
      <c r="E73" s="1"/>
      <c r="F73" s="1"/>
    </row>
    <row r="74" spans="1:6">
      <c r="A74" s="1"/>
      <c r="B74" s="1"/>
      <c r="C74" s="1"/>
      <c r="D74" s="1"/>
      <c r="E74" s="1"/>
      <c r="F74" s="1"/>
    </row>
    <row r="75" spans="1:6">
      <c r="A75" s="1"/>
      <c r="B75" s="1"/>
      <c r="C75" s="1"/>
      <c r="D75" s="1"/>
      <c r="E75" s="1"/>
      <c r="F75" s="1"/>
    </row>
    <row r="76" spans="1:6">
      <c r="A76" s="1"/>
      <c r="B76" s="1"/>
      <c r="C76" s="1"/>
      <c r="D76" s="1"/>
      <c r="E76" s="1"/>
      <c r="F76" s="1"/>
    </row>
    <row r="77" spans="1:6">
      <c r="A77" s="1"/>
      <c r="B77" s="1"/>
      <c r="C77" s="1"/>
      <c r="D77" s="1"/>
      <c r="E77" s="1"/>
      <c r="F77" s="1"/>
    </row>
    <row r="78" spans="1:6">
      <c r="A78" s="1"/>
      <c r="B78" s="1"/>
      <c r="C78" s="1"/>
      <c r="D78" s="1"/>
      <c r="E78" s="1"/>
      <c r="F78" s="1"/>
    </row>
    <row r="79" spans="1:6">
      <c r="A79" s="1"/>
      <c r="B79" s="1"/>
      <c r="C79" s="1"/>
      <c r="D79" s="1"/>
      <c r="E79" s="1"/>
      <c r="F79" s="1"/>
    </row>
    <row r="80" spans="1:6">
      <c r="A80" s="1"/>
      <c r="B80" s="1"/>
      <c r="C80" s="1"/>
      <c r="D80" s="1"/>
      <c r="E80" s="1"/>
      <c r="F80" s="1"/>
    </row>
    <row r="81" spans="1:6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6">
      <c r="A97" s="1"/>
      <c r="B97" s="1"/>
      <c r="C97" s="1"/>
      <c r="D97" s="1"/>
      <c r="E97" s="1"/>
      <c r="F97" s="1"/>
    </row>
    <row r="98" spans="1:6">
      <c r="A98" s="1"/>
      <c r="B98" s="1"/>
      <c r="C98" s="1"/>
      <c r="D98" s="1"/>
      <c r="E98" s="1"/>
      <c r="F98" s="1"/>
    </row>
    <row r="99" spans="1:6">
      <c r="A99" s="1"/>
      <c r="B99" s="1"/>
      <c r="C99" s="1"/>
      <c r="D99" s="1"/>
      <c r="E99" s="1"/>
      <c r="F99" s="1"/>
    </row>
    <row r="100" spans="1:6">
      <c r="A100" s="1"/>
      <c r="B100" s="1"/>
      <c r="C100" s="1"/>
      <c r="D100" s="1"/>
      <c r="E100" s="1"/>
      <c r="F100" s="1"/>
    </row>
    <row r="101" spans="1:6">
      <c r="A101" s="1"/>
      <c r="B101" s="1"/>
      <c r="C101" s="1"/>
      <c r="D101" s="1"/>
      <c r="E101" s="1"/>
      <c r="F101" s="1"/>
    </row>
    <row r="102" spans="1:6">
      <c r="A102" s="1"/>
      <c r="B102" s="1"/>
      <c r="C102" s="1"/>
      <c r="D102" s="1"/>
      <c r="E102" s="1"/>
      <c r="F102" s="1"/>
    </row>
    <row r="103" spans="1:6">
      <c r="A103" s="1"/>
      <c r="B103" s="1"/>
      <c r="C103" s="1"/>
      <c r="D103" s="1"/>
      <c r="E103" s="1"/>
      <c r="F103" s="1"/>
    </row>
    <row r="104" spans="1:6">
      <c r="A104" s="1"/>
      <c r="B104" s="1"/>
      <c r="C104" s="1"/>
      <c r="D104" s="1"/>
      <c r="E104" s="1"/>
      <c r="F104" s="1"/>
    </row>
    <row r="105" spans="1:6">
      <c r="A105" s="1"/>
      <c r="B105" s="1"/>
      <c r="C105" s="1"/>
      <c r="D105" s="1"/>
      <c r="E105" s="1"/>
      <c r="F105" s="1"/>
    </row>
    <row r="106" spans="1:6">
      <c r="A106" s="1"/>
      <c r="B106" s="1"/>
      <c r="C106" s="1"/>
      <c r="D106" s="1"/>
      <c r="E106" s="1"/>
      <c r="F106" s="1"/>
    </row>
    <row r="107" spans="1:6">
      <c r="A107" s="1"/>
      <c r="B107" s="1"/>
      <c r="C107" s="1"/>
      <c r="D107" s="1"/>
      <c r="E107" s="1"/>
      <c r="F107" s="1"/>
    </row>
    <row r="108" spans="1:6">
      <c r="A108" s="1"/>
      <c r="B108" s="1"/>
      <c r="C108" s="1"/>
      <c r="D108" s="1"/>
      <c r="E108" s="1"/>
      <c r="F108" s="1"/>
    </row>
    <row r="109" spans="1:6">
      <c r="A109" s="1"/>
      <c r="B109" s="1"/>
      <c r="C109" s="1"/>
      <c r="D109" s="1"/>
      <c r="E109" s="1"/>
      <c r="F109" s="1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  <row r="134" spans="1:6">
      <c r="A134" s="1"/>
      <c r="B134" s="1"/>
      <c r="C134" s="1"/>
      <c r="D134" s="1"/>
      <c r="E134" s="1"/>
      <c r="F134" s="1"/>
    </row>
    <row r="135" spans="1:6">
      <c r="A135" s="1"/>
      <c r="B135" s="1"/>
      <c r="C135" s="1"/>
      <c r="D135" s="1"/>
      <c r="E135" s="1"/>
      <c r="F135" s="1"/>
    </row>
    <row r="136" spans="1:6">
      <c r="A136" s="1"/>
      <c r="B136" s="1"/>
      <c r="C136" s="1"/>
      <c r="D136" s="1"/>
      <c r="E136" s="1"/>
      <c r="F136" s="1"/>
    </row>
    <row r="137" spans="1:6">
      <c r="A137" s="1"/>
      <c r="B137" s="1"/>
      <c r="C137" s="1"/>
      <c r="D137" s="1"/>
      <c r="E137" s="1"/>
      <c r="F137" s="1"/>
    </row>
    <row r="138" spans="1:6">
      <c r="A138" s="1"/>
      <c r="B138" s="1"/>
      <c r="C138" s="1"/>
      <c r="D138" s="1"/>
      <c r="E138" s="1"/>
      <c r="F138" s="1"/>
    </row>
    <row r="139" spans="1:6">
      <c r="A139" s="1"/>
      <c r="B139" s="1"/>
      <c r="C139" s="1"/>
      <c r="D139" s="1"/>
      <c r="E139" s="1"/>
      <c r="F139" s="1"/>
    </row>
    <row r="140" spans="1:6">
      <c r="A140" s="1"/>
      <c r="B140" s="1"/>
      <c r="C140" s="1"/>
      <c r="D140" s="1"/>
      <c r="E140" s="1"/>
      <c r="F140" s="1"/>
    </row>
    <row r="141" spans="1:6">
      <c r="A141" s="1"/>
      <c r="B141" s="1"/>
      <c r="C141" s="1"/>
      <c r="D141" s="1"/>
      <c r="E141" s="1"/>
      <c r="F141" s="1"/>
    </row>
    <row r="142" spans="1:6">
      <c r="A142" s="1"/>
      <c r="B142" s="1"/>
      <c r="C142" s="1"/>
      <c r="D142" s="1"/>
      <c r="E142" s="1"/>
      <c r="F142" s="1"/>
    </row>
    <row r="143" spans="1:6">
      <c r="A143" s="1"/>
      <c r="B143" s="1"/>
      <c r="C143" s="1"/>
      <c r="D143" s="1"/>
      <c r="E143" s="1"/>
      <c r="F143" s="1"/>
    </row>
    <row r="144" spans="1:6">
      <c r="A144" s="1"/>
      <c r="B144" s="1"/>
      <c r="C144" s="1"/>
      <c r="D144" s="1"/>
      <c r="E144" s="1"/>
      <c r="F144" s="1"/>
    </row>
    <row r="145" spans="1:6">
      <c r="A145" s="1"/>
      <c r="B145" s="1"/>
      <c r="C145" s="1"/>
      <c r="D145" s="1"/>
      <c r="E145" s="1"/>
      <c r="F145" s="1"/>
    </row>
    <row r="146" spans="1:6">
      <c r="A146" s="1"/>
      <c r="B146" s="1"/>
      <c r="C146" s="1"/>
      <c r="D146" s="1"/>
      <c r="E146" s="1"/>
      <c r="F146" s="1"/>
    </row>
    <row r="147" spans="1:6">
      <c r="A147" s="1"/>
      <c r="B147" s="1"/>
      <c r="C147" s="1"/>
      <c r="D147" s="1"/>
      <c r="E147" s="1"/>
      <c r="F147" s="1"/>
    </row>
    <row r="148" spans="1:6">
      <c r="A148" s="1"/>
      <c r="B148" s="1"/>
      <c r="C148" s="1"/>
      <c r="D148" s="1"/>
      <c r="E148" s="1"/>
      <c r="F148" s="1"/>
    </row>
    <row r="149" spans="1:6">
      <c r="A149" s="1"/>
      <c r="B149" s="1"/>
      <c r="C149" s="1"/>
      <c r="D149" s="1"/>
      <c r="E149" s="1"/>
      <c r="F149" s="1"/>
    </row>
    <row r="150" spans="1:6">
      <c r="A150" s="1"/>
      <c r="B150" s="1"/>
      <c r="C150" s="1"/>
      <c r="D150" s="1"/>
      <c r="E150" s="1"/>
      <c r="F150" s="1"/>
    </row>
    <row r="151" spans="1:6">
      <c r="A151" s="1"/>
      <c r="B151" s="1"/>
      <c r="C151" s="1"/>
      <c r="D151" s="1"/>
      <c r="E151" s="1"/>
      <c r="F151" s="1"/>
    </row>
  </sheetData>
  <phoneticPr fontId="2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44"/>
  <sheetViews>
    <sheetView workbookViewId="0">
      <selection activeCell="H29" sqref="H29"/>
    </sheetView>
  </sheetViews>
  <sheetFormatPr defaultRowHeight="12.75"/>
  <cols>
    <col min="1" max="1" width="27.28515625" customWidth="1"/>
    <col min="2" max="2" width="17.42578125" bestFit="1" customWidth="1"/>
    <col min="3" max="3" width="10.5703125" bestFit="1" customWidth="1"/>
    <col min="4" max="4" width="28" customWidth="1"/>
    <col min="5" max="5" width="10.28515625" bestFit="1" customWidth="1"/>
    <col min="6" max="6" width="10.5703125" bestFit="1" customWidth="1"/>
  </cols>
  <sheetData>
    <row r="1" spans="1:6" ht="26.25" thickTop="1">
      <c r="A1" s="23" t="s">
        <v>0</v>
      </c>
      <c r="B1" s="2" t="s">
        <v>1</v>
      </c>
      <c r="C1" s="2"/>
      <c r="D1" s="2"/>
      <c r="E1" s="2"/>
      <c r="F1" s="24"/>
    </row>
    <row r="2" spans="1:6">
      <c r="A2" s="25" t="s">
        <v>2</v>
      </c>
      <c r="B2" s="70">
        <v>40817</v>
      </c>
      <c r="C2" s="26"/>
      <c r="D2" s="26"/>
      <c r="E2" s="26"/>
      <c r="F2" s="27"/>
    </row>
    <row r="3" spans="1:6">
      <c r="A3" s="25"/>
      <c r="B3" s="26"/>
      <c r="C3" s="26"/>
      <c r="D3" s="26"/>
      <c r="E3" s="26"/>
      <c r="F3" s="27"/>
    </row>
    <row r="4" spans="1:6">
      <c r="A4" s="25"/>
      <c r="B4" s="28" t="s">
        <v>4</v>
      </c>
      <c r="C4" s="28" t="s">
        <v>41</v>
      </c>
      <c r="D4" s="26"/>
      <c r="E4" s="28" t="s">
        <v>4</v>
      </c>
      <c r="F4" s="29" t="s">
        <v>41</v>
      </c>
    </row>
    <row r="5" spans="1:6">
      <c r="A5" s="3" t="s">
        <v>3</v>
      </c>
      <c r="B5" s="4"/>
      <c r="C5" s="4"/>
      <c r="D5" s="5" t="s">
        <v>16</v>
      </c>
      <c r="E5" s="4"/>
      <c r="F5" s="6"/>
    </row>
    <row r="6" spans="1:6">
      <c r="A6" s="7" t="s">
        <v>31</v>
      </c>
      <c r="B6" s="4">
        <v>40000</v>
      </c>
      <c r="C6" s="4">
        <v>40000</v>
      </c>
      <c r="D6" s="4" t="s">
        <v>16</v>
      </c>
      <c r="E6" s="4">
        <v>25000</v>
      </c>
      <c r="F6" s="6">
        <v>25000</v>
      </c>
    </row>
    <row r="7" spans="1:6">
      <c r="A7" s="7" t="s">
        <v>42</v>
      </c>
      <c r="B7" s="4">
        <v>60000</v>
      </c>
      <c r="C7" s="4">
        <v>66000</v>
      </c>
      <c r="D7" s="4"/>
      <c r="E7" s="4"/>
      <c r="F7" s="6"/>
    </row>
    <row r="8" spans="1:6">
      <c r="A8" s="7" t="s">
        <v>5</v>
      </c>
      <c r="B8" s="4">
        <v>100000</v>
      </c>
      <c r="C8" s="4">
        <v>110000</v>
      </c>
      <c r="D8" s="4"/>
      <c r="E8" s="4"/>
      <c r="F8" s="6"/>
    </row>
    <row r="9" spans="1:6">
      <c r="A9" s="7"/>
      <c r="B9" s="4"/>
      <c r="C9" s="4"/>
      <c r="D9" s="4"/>
      <c r="E9" s="4"/>
      <c r="F9" s="6"/>
    </row>
    <row r="10" spans="1:6">
      <c r="A10" s="7"/>
      <c r="B10" s="4"/>
      <c r="C10" s="4"/>
      <c r="D10" s="4"/>
      <c r="E10" s="4"/>
      <c r="F10" s="6"/>
    </row>
    <row r="11" spans="1:6">
      <c r="A11" s="3" t="s">
        <v>6</v>
      </c>
      <c r="B11" s="8">
        <f>SUM(B6:B10)</f>
        <v>200000</v>
      </c>
      <c r="C11" s="8">
        <f>SUM(C6:C10)</f>
        <v>216000</v>
      </c>
      <c r="D11" s="5" t="s">
        <v>17</v>
      </c>
      <c r="E11" s="8">
        <f>SUM(E6:E10)</f>
        <v>25000</v>
      </c>
      <c r="F11" s="9">
        <f>SUM(F6:F10)</f>
        <v>25000</v>
      </c>
    </row>
    <row r="12" spans="1:6">
      <c r="A12" s="3"/>
      <c r="B12" s="4"/>
      <c r="C12" s="4"/>
      <c r="D12" s="5" t="s">
        <v>18</v>
      </c>
      <c r="E12" s="4"/>
      <c r="F12" s="6"/>
    </row>
    <row r="13" spans="1:6">
      <c r="A13" s="3" t="s">
        <v>7</v>
      </c>
      <c r="B13" s="4"/>
      <c r="C13" s="4"/>
      <c r="D13" s="4" t="s">
        <v>19</v>
      </c>
      <c r="E13" s="4">
        <v>100000</v>
      </c>
      <c r="F13" s="6">
        <v>100000</v>
      </c>
    </row>
    <row r="14" spans="1:6">
      <c r="A14" s="7" t="s">
        <v>8</v>
      </c>
      <c r="B14" s="4">
        <v>30000</v>
      </c>
      <c r="C14" s="4">
        <v>72000</v>
      </c>
      <c r="D14" s="4" t="s">
        <v>20</v>
      </c>
      <c r="E14" s="4"/>
      <c r="F14" s="6">
        <v>4000</v>
      </c>
    </row>
    <row r="15" spans="1:6">
      <c r="A15" s="7" t="s">
        <v>9</v>
      </c>
      <c r="B15" s="4">
        <v>150000</v>
      </c>
      <c r="C15" s="4">
        <v>288000</v>
      </c>
      <c r="D15" s="4" t="s">
        <v>44</v>
      </c>
      <c r="E15" s="4"/>
      <c r="F15" s="6">
        <v>12000</v>
      </c>
    </row>
    <row r="16" spans="1:6">
      <c r="A16" s="7" t="s">
        <v>10</v>
      </c>
      <c r="B16" s="4">
        <v>80000</v>
      </c>
      <c r="C16" s="4">
        <v>145000</v>
      </c>
      <c r="D16" s="4"/>
      <c r="E16" s="4"/>
      <c r="F16" s="6"/>
    </row>
    <row r="17" spans="1:6">
      <c r="A17" s="7"/>
      <c r="B17" s="4"/>
      <c r="C17" s="4"/>
      <c r="D17" s="5" t="s">
        <v>21</v>
      </c>
      <c r="E17" s="8">
        <f>SUM(E13:E16)</f>
        <v>100000</v>
      </c>
      <c r="F17" s="9">
        <f>SUM(F13:F16)</f>
        <v>116000</v>
      </c>
    </row>
    <row r="18" spans="1:6">
      <c r="A18" s="3" t="s">
        <v>11</v>
      </c>
      <c r="B18" s="8">
        <f>SUM(B14:B17)</f>
        <v>260000</v>
      </c>
      <c r="C18" s="8">
        <f>SUM(C14:C17)</f>
        <v>505000</v>
      </c>
      <c r="D18" s="5" t="s">
        <v>22</v>
      </c>
      <c r="E18" s="8">
        <f>E11+E17</f>
        <v>125000</v>
      </c>
      <c r="F18" s="9">
        <f>F11+F17</f>
        <v>141000</v>
      </c>
    </row>
    <row r="19" spans="1:6">
      <c r="A19" s="3" t="s">
        <v>12</v>
      </c>
      <c r="B19" s="4"/>
      <c r="C19" s="4"/>
      <c r="D19" s="5" t="s">
        <v>23</v>
      </c>
      <c r="E19" s="4"/>
      <c r="F19" s="6"/>
    </row>
    <row r="20" spans="1:6">
      <c r="A20" s="7" t="s">
        <v>43</v>
      </c>
      <c r="B20" s="4"/>
      <c r="C20" s="4">
        <v>125000</v>
      </c>
      <c r="D20" s="4" t="s">
        <v>24</v>
      </c>
      <c r="E20" s="4">
        <v>10000</v>
      </c>
      <c r="F20" s="6"/>
    </row>
    <row r="21" spans="1:6">
      <c r="A21" s="7"/>
      <c r="B21" s="4"/>
      <c r="C21" s="4"/>
      <c r="D21" s="4" t="s">
        <v>25</v>
      </c>
      <c r="E21" s="4">
        <v>140000</v>
      </c>
      <c r="F21" s="6"/>
    </row>
    <row r="22" spans="1:6">
      <c r="A22" s="25"/>
      <c r="B22" s="26"/>
      <c r="C22" s="4"/>
      <c r="D22" s="4" t="s">
        <v>26</v>
      </c>
      <c r="E22" s="4">
        <v>185000</v>
      </c>
      <c r="F22" s="6"/>
    </row>
    <row r="23" spans="1:6">
      <c r="A23" s="7"/>
      <c r="B23" s="4"/>
      <c r="C23" s="4"/>
      <c r="D23" s="5" t="s">
        <v>27</v>
      </c>
      <c r="E23" s="8">
        <f>SUM(E20:E22)</f>
        <v>335000</v>
      </c>
      <c r="F23" s="6"/>
    </row>
    <row r="24" spans="1:6">
      <c r="A24" s="7"/>
      <c r="B24" s="4"/>
      <c r="C24" s="4"/>
      <c r="D24" s="4"/>
      <c r="E24" s="4"/>
      <c r="F24" s="6"/>
    </row>
    <row r="25" spans="1:6">
      <c r="A25" s="7"/>
      <c r="B25" s="4"/>
      <c r="C25" s="4"/>
      <c r="D25" s="4"/>
      <c r="E25" s="4"/>
      <c r="F25" s="6"/>
    </row>
    <row r="26" spans="1:6">
      <c r="A26" s="3" t="s">
        <v>14</v>
      </c>
      <c r="B26" s="8">
        <f>SUM(B20:B25)</f>
        <v>0</v>
      </c>
      <c r="C26" s="8">
        <f>SUM(C20:C25)</f>
        <v>125000</v>
      </c>
      <c r="D26" s="4"/>
      <c r="E26" s="4"/>
      <c r="F26" s="6"/>
    </row>
    <row r="27" spans="1:6">
      <c r="A27" s="3" t="s">
        <v>15</v>
      </c>
      <c r="B27" s="8">
        <f>B11+B18+B26</f>
        <v>460000</v>
      </c>
      <c r="C27" s="8">
        <f>C11+C12+C18+C26</f>
        <v>846000</v>
      </c>
      <c r="D27" s="5" t="s">
        <v>28</v>
      </c>
      <c r="E27" s="8">
        <f>E18+E23</f>
        <v>460000</v>
      </c>
      <c r="F27" s="6"/>
    </row>
    <row r="28" spans="1:6">
      <c r="A28" s="7"/>
      <c r="B28" s="4"/>
      <c r="C28" s="4"/>
      <c r="D28" s="5" t="s">
        <v>29</v>
      </c>
      <c r="E28" s="5"/>
      <c r="F28" s="9">
        <f>C27-F18</f>
        <v>705000</v>
      </c>
    </row>
    <row r="29" spans="1:6">
      <c r="A29" s="7"/>
      <c r="B29" s="4"/>
      <c r="C29" s="4"/>
      <c r="D29" s="4"/>
      <c r="E29" s="4"/>
      <c r="F29" s="6"/>
    </row>
    <row r="30" spans="1:6">
      <c r="A30" s="7"/>
      <c r="B30" s="4"/>
      <c r="C30" s="4"/>
      <c r="D30" s="4"/>
      <c r="E30" s="4"/>
      <c r="F30" s="6"/>
    </row>
    <row r="31" spans="1:6">
      <c r="A31" s="7"/>
      <c r="B31" s="4"/>
      <c r="C31" s="4"/>
      <c r="D31" s="4"/>
      <c r="E31" s="4"/>
      <c r="F31" s="6"/>
    </row>
    <row r="32" spans="1:6">
      <c r="A32" s="7"/>
      <c r="B32" s="4"/>
      <c r="C32" s="4"/>
      <c r="D32" s="4"/>
      <c r="E32" s="4"/>
      <c r="F32" s="6"/>
    </row>
    <row r="33" spans="1:6">
      <c r="A33" s="7"/>
      <c r="B33" s="4"/>
      <c r="C33" s="4"/>
      <c r="D33" s="4"/>
      <c r="E33" s="4"/>
      <c r="F33" s="6"/>
    </row>
    <row r="34" spans="1:6">
      <c r="A34" s="3" t="s">
        <v>30</v>
      </c>
      <c r="B34" s="4"/>
      <c r="C34" s="4"/>
      <c r="D34" s="4"/>
      <c r="E34" s="4"/>
      <c r="F34" s="6"/>
    </row>
    <row r="35" spans="1:6">
      <c r="A35" s="7" t="s">
        <v>31</v>
      </c>
      <c r="B35" s="4"/>
      <c r="C35" s="4"/>
      <c r="D35" s="4"/>
      <c r="E35" s="4"/>
      <c r="F35" s="6"/>
    </row>
    <row r="36" spans="1:6">
      <c r="A36" s="7" t="s">
        <v>32</v>
      </c>
      <c r="B36" s="4">
        <v>40000</v>
      </c>
      <c r="C36" s="4"/>
      <c r="D36" s="4"/>
      <c r="E36" s="4"/>
      <c r="F36" s="6"/>
    </row>
    <row r="37" spans="1:6">
      <c r="A37" s="7" t="s">
        <v>33</v>
      </c>
      <c r="B37" s="4">
        <v>1</v>
      </c>
      <c r="C37" s="4"/>
      <c r="D37" s="4"/>
      <c r="E37" s="4"/>
      <c r="F37" s="6"/>
    </row>
    <row r="38" spans="1:6">
      <c r="A38" s="7" t="s">
        <v>34</v>
      </c>
      <c r="B38" s="4">
        <v>20</v>
      </c>
      <c r="C38" s="4"/>
      <c r="D38" s="4"/>
      <c r="E38" s="4"/>
      <c r="F38" s="6"/>
    </row>
    <row r="39" spans="1:6">
      <c r="A39" s="7" t="s">
        <v>35</v>
      </c>
      <c r="B39" s="10">
        <f>B36*B38</f>
        <v>800000</v>
      </c>
      <c r="C39" s="4"/>
      <c r="D39" s="4"/>
      <c r="E39" s="4"/>
      <c r="F39" s="6"/>
    </row>
    <row r="40" spans="1:6">
      <c r="A40" s="3" t="s">
        <v>50</v>
      </c>
      <c r="B40" s="8">
        <f>B35+B39</f>
        <v>800000</v>
      </c>
      <c r="C40" s="4"/>
      <c r="D40" s="4"/>
      <c r="E40" s="4"/>
      <c r="F40" s="6"/>
    </row>
    <row r="41" spans="1:6" ht="13.5" thickBot="1">
      <c r="A41" s="30"/>
      <c r="B41" s="31"/>
      <c r="C41" s="11"/>
      <c r="D41" s="11"/>
      <c r="E41" s="11"/>
      <c r="F41" s="12"/>
    </row>
    <row r="42" spans="1:6" ht="14.25" thickTop="1" thickBot="1">
      <c r="C42" s="1"/>
      <c r="D42" s="1"/>
      <c r="E42" s="1"/>
      <c r="F42" s="1"/>
    </row>
    <row r="43" spans="1:6" ht="13.5" thickTop="1">
      <c r="A43" s="32" t="s">
        <v>45</v>
      </c>
      <c r="B43" s="33"/>
      <c r="C43" s="1"/>
      <c r="D43" s="1"/>
      <c r="E43" s="1"/>
      <c r="F43" s="1"/>
    </row>
    <row r="44" spans="1:6">
      <c r="A44" s="34" t="s">
        <v>46</v>
      </c>
      <c r="B44" s="35">
        <f>B40</f>
        <v>800000</v>
      </c>
      <c r="C44" s="1"/>
      <c r="D44" s="1"/>
      <c r="E44" s="1"/>
      <c r="F44" s="1"/>
    </row>
    <row r="45" spans="1:6">
      <c r="A45" s="34" t="s">
        <v>47</v>
      </c>
      <c r="B45" s="35">
        <f>F28</f>
        <v>705000</v>
      </c>
      <c r="C45" s="1"/>
      <c r="D45" s="1"/>
      <c r="E45" s="1"/>
      <c r="F45" s="1"/>
    </row>
    <row r="46" spans="1:6">
      <c r="A46" s="34" t="s">
        <v>13</v>
      </c>
      <c r="B46" s="35">
        <f>IF(B44&gt;B45,B44-B45,0)</f>
        <v>95000</v>
      </c>
      <c r="C46" s="1"/>
      <c r="D46" s="1"/>
      <c r="E46" s="1"/>
      <c r="F46" s="1"/>
    </row>
    <row r="47" spans="1:6" ht="13.5" thickBot="1">
      <c r="A47" s="36" t="s">
        <v>48</v>
      </c>
      <c r="B47" s="37">
        <f>IF(B45&gt;B44,B45-B44,0)</f>
        <v>0</v>
      </c>
      <c r="C47" s="1"/>
      <c r="D47" s="1"/>
      <c r="E47" s="1"/>
      <c r="F47" s="1"/>
    </row>
    <row r="48" spans="1:6" ht="14.25" thickTop="1" thickBot="1">
      <c r="A48" s="1"/>
      <c r="B48" s="1"/>
      <c r="C48" s="1"/>
      <c r="D48" s="1"/>
      <c r="E48" s="1"/>
      <c r="F48" s="1"/>
    </row>
    <row r="49" spans="1:6" ht="13.5" thickTop="1">
      <c r="A49" s="38" t="s">
        <v>36</v>
      </c>
      <c r="B49" s="14"/>
      <c r="C49" s="1"/>
      <c r="D49" s="1"/>
      <c r="E49" s="1"/>
      <c r="F49" s="1"/>
    </row>
    <row r="50" spans="1:6">
      <c r="A50" s="15" t="s">
        <v>37</v>
      </c>
      <c r="B50" s="39" t="s">
        <v>38</v>
      </c>
      <c r="C50" s="1"/>
      <c r="D50" s="1"/>
      <c r="E50" s="1"/>
      <c r="F50" s="1"/>
    </row>
    <row r="51" spans="1:6">
      <c r="A51" s="17" t="str">
        <f>A6</f>
        <v>Cash</v>
      </c>
      <c r="B51" s="16">
        <f>C6</f>
        <v>40000</v>
      </c>
      <c r="C51" s="1"/>
      <c r="D51" s="1"/>
      <c r="E51" s="1"/>
      <c r="F51" s="1"/>
    </row>
    <row r="52" spans="1:6">
      <c r="A52" s="17" t="str">
        <f>A7</f>
        <v>Marketable Investments</v>
      </c>
      <c r="B52" s="16">
        <f>C7</f>
        <v>66000</v>
      </c>
      <c r="C52" s="1"/>
      <c r="D52" s="1"/>
      <c r="E52" s="1"/>
      <c r="F52" s="1"/>
    </row>
    <row r="53" spans="1:6">
      <c r="A53" s="17" t="str">
        <f>A8</f>
        <v>Inventory</v>
      </c>
      <c r="B53" s="16">
        <f>C8</f>
        <v>110000</v>
      </c>
      <c r="C53" s="1"/>
      <c r="D53" s="1"/>
      <c r="E53" s="1"/>
      <c r="F53" s="1"/>
    </row>
    <row r="54" spans="1:6">
      <c r="A54" s="17">
        <f>A9</f>
        <v>0</v>
      </c>
      <c r="B54" s="16">
        <f>C9</f>
        <v>0</v>
      </c>
      <c r="C54" s="1"/>
      <c r="D54" s="1"/>
      <c r="E54" s="1"/>
      <c r="F54" s="1"/>
    </row>
    <row r="55" spans="1:6">
      <c r="A55" s="17">
        <f>A10</f>
        <v>0</v>
      </c>
      <c r="B55" s="16">
        <f>C10</f>
        <v>0</v>
      </c>
      <c r="C55" s="1"/>
      <c r="D55" s="1"/>
      <c r="E55" s="1"/>
      <c r="F55" s="1"/>
    </row>
    <row r="56" spans="1:6">
      <c r="A56" s="17" t="str">
        <f>A14</f>
        <v>Land</v>
      </c>
      <c r="B56" s="16">
        <f>C14</f>
        <v>72000</v>
      </c>
      <c r="C56" s="1"/>
      <c r="D56" s="1"/>
      <c r="E56" s="1"/>
      <c r="F56" s="1"/>
    </row>
    <row r="57" spans="1:6">
      <c r="A57" s="17" t="str">
        <f>A15</f>
        <v>Building (net)</v>
      </c>
      <c r="B57" s="16">
        <f>C15</f>
        <v>288000</v>
      </c>
      <c r="C57" s="1"/>
      <c r="D57" s="1"/>
      <c r="E57" s="1"/>
      <c r="F57" s="1"/>
    </row>
    <row r="58" spans="1:6">
      <c r="A58" s="17" t="str">
        <f>A16</f>
        <v>Equipment (net)</v>
      </c>
      <c r="B58" s="16">
        <f>C16</f>
        <v>145000</v>
      </c>
      <c r="C58" s="1"/>
      <c r="D58" s="1"/>
      <c r="E58" s="1"/>
      <c r="F58" s="1"/>
    </row>
    <row r="59" spans="1:6">
      <c r="A59" s="17">
        <f>A17</f>
        <v>0</v>
      </c>
      <c r="B59" s="16">
        <f>C17</f>
        <v>0</v>
      </c>
      <c r="C59" s="1"/>
      <c r="D59" s="1"/>
      <c r="E59" s="1"/>
      <c r="F59" s="1"/>
    </row>
    <row r="60" spans="1:6">
      <c r="A60" s="17" t="str">
        <f t="shared" ref="A60:A65" si="0">A20</f>
        <v>Customer List</v>
      </c>
      <c r="B60" s="16">
        <f t="shared" ref="B60:B65" si="1">C20</f>
        <v>125000</v>
      </c>
      <c r="C60" s="1"/>
      <c r="D60" s="1"/>
      <c r="E60" s="1"/>
      <c r="F60" s="1"/>
    </row>
    <row r="61" spans="1:6">
      <c r="A61" s="17">
        <f t="shared" si="0"/>
        <v>0</v>
      </c>
      <c r="B61" s="16">
        <f t="shared" si="1"/>
        <v>0</v>
      </c>
      <c r="C61" s="1"/>
      <c r="D61" s="1"/>
      <c r="E61" s="1"/>
      <c r="F61" s="1"/>
    </row>
    <row r="62" spans="1:6">
      <c r="A62" s="17">
        <f t="shared" si="0"/>
        <v>0</v>
      </c>
      <c r="B62" s="16">
        <f t="shared" si="1"/>
        <v>0</v>
      </c>
      <c r="C62" s="1"/>
      <c r="D62" s="1"/>
      <c r="E62" s="1"/>
      <c r="F62" s="1"/>
    </row>
    <row r="63" spans="1:6">
      <c r="A63" s="17">
        <f t="shared" si="0"/>
        <v>0</v>
      </c>
      <c r="B63" s="16">
        <f t="shared" si="1"/>
        <v>0</v>
      </c>
      <c r="C63" s="1"/>
      <c r="D63" s="1"/>
      <c r="E63" s="1"/>
      <c r="F63" s="1"/>
    </row>
    <row r="64" spans="1:6">
      <c r="A64" s="17">
        <f t="shared" si="0"/>
        <v>0</v>
      </c>
      <c r="B64" s="16">
        <f t="shared" si="1"/>
        <v>0</v>
      </c>
      <c r="C64" s="1"/>
      <c r="D64" s="1"/>
      <c r="E64" s="1"/>
      <c r="F64" s="1"/>
    </row>
    <row r="65" spans="1:6">
      <c r="A65" s="17">
        <f t="shared" si="0"/>
        <v>0</v>
      </c>
      <c r="B65" s="16">
        <f t="shared" si="1"/>
        <v>0</v>
      </c>
      <c r="C65" s="1"/>
      <c r="D65" s="1"/>
      <c r="E65" s="1"/>
      <c r="F65" s="1"/>
    </row>
    <row r="66" spans="1:6">
      <c r="A66" s="17" t="str">
        <f>D6</f>
        <v>Current Liabilities</v>
      </c>
      <c r="B66" s="16">
        <f>-F6</f>
        <v>-25000</v>
      </c>
      <c r="C66" s="1"/>
      <c r="D66" s="1"/>
      <c r="E66" s="1"/>
      <c r="F66" s="1"/>
    </row>
    <row r="67" spans="1:6">
      <c r="A67" s="17">
        <f>D7</f>
        <v>0</v>
      </c>
      <c r="B67" s="16">
        <f>-F7</f>
        <v>0</v>
      </c>
      <c r="C67" s="1"/>
      <c r="D67" s="1"/>
      <c r="E67" s="1"/>
      <c r="F67" s="1"/>
    </row>
    <row r="68" spans="1:6">
      <c r="A68" s="17">
        <f>D8</f>
        <v>0</v>
      </c>
      <c r="B68" s="16">
        <f>-F8</f>
        <v>0</v>
      </c>
      <c r="C68" s="1"/>
      <c r="D68" s="1"/>
      <c r="E68" s="1"/>
      <c r="F68" s="1"/>
    </row>
    <row r="69" spans="1:6">
      <c r="A69" s="17">
        <f>D9</f>
        <v>0</v>
      </c>
      <c r="B69" s="16">
        <f>-F9</f>
        <v>0</v>
      </c>
      <c r="C69" s="1"/>
      <c r="D69" s="1"/>
      <c r="E69" s="1"/>
      <c r="F69" s="1"/>
    </row>
    <row r="70" spans="1:6">
      <c r="A70" s="17">
        <f>D10</f>
        <v>0</v>
      </c>
      <c r="B70" s="16">
        <f>-F10</f>
        <v>0</v>
      </c>
      <c r="C70" s="1"/>
      <c r="D70" s="1"/>
      <c r="E70" s="1"/>
      <c r="F70" s="1"/>
    </row>
    <row r="71" spans="1:6">
      <c r="A71" s="17" t="str">
        <f>D13</f>
        <v>Bonds Payable</v>
      </c>
      <c r="B71" s="16">
        <f>-F13</f>
        <v>-100000</v>
      </c>
      <c r="C71" s="1"/>
      <c r="D71" s="1"/>
      <c r="E71" s="1"/>
      <c r="F71" s="1"/>
    </row>
    <row r="72" spans="1:6">
      <c r="A72" s="17" t="str">
        <f>D14</f>
        <v>Premium on Bonds Payable</v>
      </c>
      <c r="B72" s="16">
        <f>-F14</f>
        <v>-4000</v>
      </c>
      <c r="C72" s="1"/>
      <c r="D72" s="1"/>
      <c r="E72" s="1"/>
      <c r="F72" s="1"/>
    </row>
    <row r="73" spans="1:6">
      <c r="A73" s="17" t="str">
        <f>D15</f>
        <v>Warranty Liability</v>
      </c>
      <c r="B73" s="16">
        <f>-F15</f>
        <v>-12000</v>
      </c>
      <c r="C73" s="1"/>
      <c r="D73" s="1"/>
      <c r="E73" s="1"/>
      <c r="F73" s="1"/>
    </row>
    <row r="74" spans="1:6">
      <c r="A74" s="17">
        <f>D16</f>
        <v>0</v>
      </c>
      <c r="B74" s="16">
        <f>-F16</f>
        <v>0</v>
      </c>
      <c r="C74" s="1"/>
      <c r="D74" s="1"/>
      <c r="E74" s="1"/>
      <c r="F74" s="1"/>
    </row>
    <row r="75" spans="1:6">
      <c r="A75" s="17" t="s">
        <v>31</v>
      </c>
      <c r="B75" s="16">
        <f>-B35</f>
        <v>0</v>
      </c>
      <c r="C75" s="1"/>
      <c r="D75" s="1"/>
      <c r="E75" s="1"/>
      <c r="F75" s="1"/>
    </row>
    <row r="76" spans="1:6">
      <c r="A76" s="17" t="s">
        <v>24</v>
      </c>
      <c r="B76" s="16">
        <f>-(B36*B37)</f>
        <v>-40000</v>
      </c>
      <c r="C76" s="1"/>
      <c r="D76" s="1"/>
      <c r="E76" s="1"/>
      <c r="F76" s="1"/>
    </row>
    <row r="77" spans="1:6">
      <c r="A77" s="17" t="s">
        <v>39</v>
      </c>
      <c r="B77" s="16">
        <f>-(B39+B76)</f>
        <v>-760000</v>
      </c>
      <c r="C77" s="1"/>
      <c r="D77" s="1"/>
      <c r="E77" s="1"/>
      <c r="F77" s="1"/>
    </row>
    <row r="78" spans="1:6">
      <c r="A78" s="17" t="s">
        <v>13</v>
      </c>
      <c r="B78" s="16">
        <f>B46</f>
        <v>95000</v>
      </c>
      <c r="C78" s="1"/>
      <c r="D78" s="1"/>
      <c r="E78" s="1"/>
      <c r="F78" s="1"/>
    </row>
    <row r="79" spans="1:6">
      <c r="A79" s="17" t="s">
        <v>48</v>
      </c>
      <c r="B79" s="16">
        <f>-B47</f>
        <v>0</v>
      </c>
      <c r="C79" s="1"/>
      <c r="D79" s="1"/>
      <c r="E79" s="1"/>
      <c r="F79" s="1"/>
    </row>
    <row r="80" spans="1:6" ht="13.5" thickBot="1">
      <c r="A80" s="18" t="s">
        <v>40</v>
      </c>
      <c r="B80" s="19">
        <f>SUM(B51:B79)</f>
        <v>0</v>
      </c>
      <c r="C80" s="1"/>
      <c r="D80" s="1"/>
      <c r="E80" s="1"/>
      <c r="F80" s="1"/>
    </row>
    <row r="81" spans="1:6" ht="13.5" thickTop="1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6">
      <c r="A97" s="1"/>
      <c r="B97" s="1"/>
      <c r="C97" s="1"/>
      <c r="D97" s="1"/>
      <c r="E97" s="1"/>
      <c r="F97" s="1"/>
    </row>
    <row r="98" spans="1:6">
      <c r="A98" s="1"/>
      <c r="B98" s="1"/>
      <c r="C98" s="1"/>
      <c r="D98" s="1"/>
      <c r="E98" s="1"/>
      <c r="F98" s="1"/>
    </row>
    <row r="99" spans="1:6">
      <c r="A99" s="1"/>
      <c r="B99" s="1"/>
      <c r="C99" s="1"/>
      <c r="D99" s="1"/>
      <c r="E99" s="1"/>
      <c r="F99" s="1"/>
    </row>
    <row r="100" spans="1:6">
      <c r="A100" s="1"/>
      <c r="B100" s="1"/>
      <c r="C100" s="1"/>
      <c r="D100" s="1"/>
      <c r="E100" s="1"/>
      <c r="F100" s="1"/>
    </row>
    <row r="101" spans="1:6">
      <c r="A101" s="1"/>
      <c r="B101" s="1"/>
      <c r="C101" s="1"/>
      <c r="D101" s="1"/>
      <c r="E101" s="1"/>
      <c r="F101" s="1"/>
    </row>
    <row r="102" spans="1:6">
      <c r="A102" s="1"/>
      <c r="B102" s="1"/>
      <c r="C102" s="1"/>
      <c r="D102" s="1"/>
      <c r="E102" s="1"/>
      <c r="F102" s="1"/>
    </row>
    <row r="103" spans="1:6">
      <c r="A103" s="1"/>
      <c r="B103" s="1"/>
      <c r="C103" s="1"/>
      <c r="D103" s="1"/>
      <c r="E103" s="1"/>
      <c r="F103" s="1"/>
    </row>
    <row r="104" spans="1:6">
      <c r="A104" s="1"/>
      <c r="B104" s="1"/>
      <c r="C104" s="1"/>
      <c r="D104" s="1"/>
      <c r="E104" s="1"/>
      <c r="F104" s="1"/>
    </row>
    <row r="105" spans="1:6">
      <c r="A105" s="1"/>
      <c r="B105" s="1"/>
      <c r="C105" s="1"/>
      <c r="D105" s="1"/>
      <c r="E105" s="1"/>
      <c r="F105" s="1"/>
    </row>
    <row r="106" spans="1:6">
      <c r="A106" s="1"/>
      <c r="B106" s="1"/>
      <c r="C106" s="1"/>
      <c r="D106" s="1"/>
      <c r="E106" s="1"/>
      <c r="F106" s="1"/>
    </row>
    <row r="107" spans="1:6">
      <c r="A107" s="1"/>
      <c r="B107" s="1"/>
      <c r="C107" s="1"/>
      <c r="D107" s="1"/>
      <c r="E107" s="1"/>
      <c r="F107" s="1"/>
    </row>
    <row r="108" spans="1:6">
      <c r="A108" s="1"/>
      <c r="B108" s="1"/>
      <c r="C108" s="1"/>
      <c r="D108" s="1"/>
      <c r="E108" s="1"/>
      <c r="F108" s="1"/>
    </row>
    <row r="109" spans="1:6">
      <c r="A109" s="1"/>
      <c r="B109" s="1"/>
      <c r="C109" s="1"/>
      <c r="D109" s="1"/>
      <c r="E109" s="1"/>
      <c r="F109" s="1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  <row r="134" spans="1:6">
      <c r="A134" s="1"/>
      <c r="B134" s="1"/>
      <c r="C134" s="1"/>
      <c r="D134" s="1"/>
      <c r="E134" s="1"/>
      <c r="F134" s="1"/>
    </row>
    <row r="135" spans="1:6">
      <c r="A135" s="1"/>
      <c r="B135" s="1"/>
      <c r="C135" s="1"/>
      <c r="D135" s="1"/>
      <c r="E135" s="1"/>
      <c r="F135" s="1"/>
    </row>
    <row r="136" spans="1:6">
      <c r="A136" s="1"/>
      <c r="B136" s="1"/>
      <c r="C136" s="1"/>
      <c r="D136" s="1"/>
      <c r="E136" s="1"/>
      <c r="F136" s="1"/>
    </row>
    <row r="137" spans="1:6">
      <c r="A137" s="1"/>
      <c r="B137" s="1"/>
      <c r="C137" s="1"/>
      <c r="D137" s="1"/>
      <c r="E137" s="1"/>
      <c r="F137" s="1"/>
    </row>
    <row r="138" spans="1:6">
      <c r="A138" s="1"/>
      <c r="B138" s="1"/>
      <c r="C138" s="1"/>
      <c r="D138" s="1"/>
      <c r="E138" s="1"/>
      <c r="F138" s="1"/>
    </row>
    <row r="139" spans="1:6">
      <c r="A139" s="1"/>
      <c r="B139" s="1"/>
      <c r="C139" s="1"/>
      <c r="D139" s="1"/>
      <c r="E139" s="1"/>
      <c r="F139" s="1"/>
    </row>
    <row r="140" spans="1:6">
      <c r="A140" s="1"/>
      <c r="B140" s="1"/>
      <c r="C140" s="1"/>
      <c r="D140" s="1"/>
      <c r="E140" s="1"/>
      <c r="F140" s="1"/>
    </row>
    <row r="141" spans="1:6">
      <c r="A141" s="1"/>
      <c r="B141" s="1"/>
      <c r="C141" s="1"/>
      <c r="D141" s="1"/>
      <c r="E141" s="1"/>
      <c r="F141" s="1"/>
    </row>
    <row r="142" spans="1:6">
      <c r="A142" s="1"/>
      <c r="B142" s="1"/>
      <c r="C142" s="1"/>
      <c r="D142" s="1"/>
      <c r="E142" s="1"/>
      <c r="F142" s="1"/>
    </row>
    <row r="143" spans="1:6">
      <c r="A143" s="1"/>
      <c r="B143" s="1"/>
      <c r="C143" s="1"/>
      <c r="D143" s="1"/>
      <c r="E143" s="1"/>
      <c r="F143" s="1"/>
    </row>
    <row r="144" spans="1:6">
      <c r="A144" s="1"/>
      <c r="B144" s="1"/>
      <c r="C144" s="1"/>
      <c r="D144" s="1"/>
      <c r="E144" s="1"/>
      <c r="F144" s="1"/>
    </row>
  </sheetData>
  <phoneticPr fontId="2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F144"/>
  <sheetViews>
    <sheetView workbookViewId="0">
      <selection activeCell="K12" sqref="K12"/>
    </sheetView>
  </sheetViews>
  <sheetFormatPr defaultRowHeight="12.75"/>
  <cols>
    <col min="1" max="1" width="30.85546875" customWidth="1"/>
    <col min="2" max="2" width="17.42578125" bestFit="1" customWidth="1"/>
    <col min="3" max="3" width="10.5703125" bestFit="1" customWidth="1"/>
    <col min="4" max="4" width="28" customWidth="1"/>
    <col min="5" max="5" width="10.28515625" bestFit="1" customWidth="1"/>
    <col min="6" max="6" width="10.5703125" bestFit="1" customWidth="1"/>
  </cols>
  <sheetData>
    <row r="1" spans="1:6" ht="13.5" thickTop="1">
      <c r="A1" s="23" t="s">
        <v>0</v>
      </c>
      <c r="B1" s="42"/>
      <c r="C1" s="2"/>
      <c r="D1" s="2"/>
      <c r="E1" s="2"/>
      <c r="F1" s="24"/>
    </row>
    <row r="2" spans="1:6">
      <c r="A2" s="25" t="s">
        <v>2</v>
      </c>
      <c r="B2" s="43"/>
      <c r="C2" s="26"/>
      <c r="D2" s="26"/>
      <c r="E2" s="26"/>
      <c r="F2" s="27"/>
    </row>
    <row r="3" spans="1:6">
      <c r="A3" s="25"/>
      <c r="B3" s="26"/>
      <c r="C3" s="26"/>
      <c r="D3" s="26"/>
      <c r="E3" s="26"/>
      <c r="F3" s="27"/>
    </row>
    <row r="4" spans="1:6">
      <c r="A4" s="25"/>
      <c r="B4" s="28" t="s">
        <v>4</v>
      </c>
      <c r="C4" s="28" t="s">
        <v>41</v>
      </c>
      <c r="D4" s="26"/>
      <c r="E4" s="28" t="s">
        <v>4</v>
      </c>
      <c r="F4" s="29" t="s">
        <v>41</v>
      </c>
    </row>
    <row r="5" spans="1:6">
      <c r="A5" s="3" t="s">
        <v>3</v>
      </c>
      <c r="B5" s="4"/>
      <c r="C5" s="4"/>
      <c r="D5" s="5" t="s">
        <v>16</v>
      </c>
      <c r="E5" s="4"/>
      <c r="F5" s="6"/>
    </row>
    <row r="6" spans="1:6">
      <c r="A6" s="71" t="s">
        <v>31</v>
      </c>
      <c r="B6" s="13"/>
      <c r="C6" s="13"/>
      <c r="D6" s="72" t="s">
        <v>16</v>
      </c>
      <c r="E6" s="13">
        <v>25000</v>
      </c>
      <c r="F6" s="41">
        <v>25000</v>
      </c>
    </row>
    <row r="7" spans="1:6">
      <c r="A7" s="71" t="s">
        <v>42</v>
      </c>
      <c r="B7" s="13">
        <v>40000</v>
      </c>
      <c r="C7" s="13">
        <v>40000</v>
      </c>
      <c r="D7" s="4"/>
      <c r="E7" s="4"/>
      <c r="F7" s="6"/>
    </row>
    <row r="8" spans="1:6">
      <c r="A8" s="71" t="s">
        <v>5</v>
      </c>
      <c r="B8" s="13">
        <v>60000</v>
      </c>
      <c r="C8" s="13">
        <v>66000</v>
      </c>
      <c r="D8" s="4"/>
      <c r="E8" s="4"/>
      <c r="F8" s="6"/>
    </row>
    <row r="9" spans="1:6">
      <c r="A9" s="7"/>
      <c r="B9" s="4">
        <v>100000</v>
      </c>
      <c r="C9" s="4">
        <v>110000</v>
      </c>
      <c r="D9" s="4"/>
      <c r="E9" s="4"/>
      <c r="F9" s="6"/>
    </row>
    <row r="10" spans="1:6">
      <c r="A10" s="7"/>
      <c r="B10" s="4"/>
      <c r="C10" s="4"/>
      <c r="D10" s="4"/>
      <c r="E10" s="4"/>
      <c r="F10" s="6"/>
    </row>
    <row r="11" spans="1:6">
      <c r="A11" s="3" t="s">
        <v>6</v>
      </c>
      <c r="B11" s="8">
        <f>SUM(B6:B10)</f>
        <v>200000</v>
      </c>
      <c r="C11" s="8">
        <f>SUM(C6:C10)</f>
        <v>216000</v>
      </c>
      <c r="D11" s="5" t="s">
        <v>17</v>
      </c>
      <c r="E11" s="8">
        <f>SUM(E6:E10)</f>
        <v>25000</v>
      </c>
      <c r="F11" s="9">
        <f>SUM(F6:F10)</f>
        <v>25000</v>
      </c>
    </row>
    <row r="12" spans="1:6">
      <c r="A12" s="3"/>
      <c r="B12" s="4"/>
      <c r="C12" s="4"/>
      <c r="D12" s="5" t="s">
        <v>18</v>
      </c>
      <c r="E12" s="4"/>
      <c r="F12" s="6"/>
    </row>
    <row r="13" spans="1:6">
      <c r="A13" s="3" t="s">
        <v>7</v>
      </c>
      <c r="B13" s="4"/>
      <c r="C13" s="4"/>
      <c r="D13" s="72" t="s">
        <v>19</v>
      </c>
      <c r="E13" s="13">
        <v>100000</v>
      </c>
      <c r="F13" s="41">
        <v>100000</v>
      </c>
    </row>
    <row r="14" spans="1:6">
      <c r="A14" s="71" t="s">
        <v>8</v>
      </c>
      <c r="B14" s="13">
        <v>30000</v>
      </c>
      <c r="C14" s="13">
        <v>72000</v>
      </c>
      <c r="D14" s="72" t="s">
        <v>49</v>
      </c>
      <c r="E14" s="13"/>
      <c r="F14" s="41">
        <v>4000</v>
      </c>
    </row>
    <row r="15" spans="1:6">
      <c r="A15" s="71" t="s">
        <v>9</v>
      </c>
      <c r="B15" s="13">
        <v>150000</v>
      </c>
      <c r="C15" s="13">
        <v>288000</v>
      </c>
      <c r="D15" s="72" t="s">
        <v>44</v>
      </c>
      <c r="E15" s="13"/>
      <c r="F15" s="41">
        <v>12000</v>
      </c>
    </row>
    <row r="16" spans="1:6">
      <c r="A16" s="71" t="s">
        <v>10</v>
      </c>
      <c r="B16" s="13">
        <v>80000</v>
      </c>
      <c r="C16" s="13">
        <v>145000</v>
      </c>
      <c r="D16" s="4"/>
      <c r="E16" s="4"/>
      <c r="F16" s="6"/>
    </row>
    <row r="17" spans="1:6">
      <c r="A17" s="7"/>
      <c r="B17" s="4"/>
      <c r="C17" s="4"/>
      <c r="D17" s="5" t="s">
        <v>21</v>
      </c>
      <c r="E17" s="8">
        <f>SUM(E13:E16)</f>
        <v>100000</v>
      </c>
      <c r="F17" s="9">
        <f>SUM(F13:F16)</f>
        <v>116000</v>
      </c>
    </row>
    <row r="18" spans="1:6">
      <c r="A18" s="3" t="s">
        <v>11</v>
      </c>
      <c r="B18" s="8">
        <f>SUM(B14:B17)</f>
        <v>260000</v>
      </c>
      <c r="C18" s="8">
        <f>SUM(C14:C17)</f>
        <v>505000</v>
      </c>
      <c r="D18" s="5" t="s">
        <v>22</v>
      </c>
      <c r="E18" s="8">
        <f>E11+E17</f>
        <v>125000</v>
      </c>
      <c r="F18" s="9">
        <f>F11+F17</f>
        <v>141000</v>
      </c>
    </row>
    <row r="19" spans="1:6">
      <c r="A19" s="3" t="s">
        <v>12</v>
      </c>
      <c r="B19" s="4"/>
      <c r="C19" s="4"/>
      <c r="D19" s="5" t="s">
        <v>23</v>
      </c>
      <c r="E19" s="4"/>
      <c r="F19" s="6"/>
    </row>
    <row r="20" spans="1:6">
      <c r="A20" s="71" t="s">
        <v>43</v>
      </c>
      <c r="B20" s="4"/>
      <c r="C20" s="13">
        <v>125000</v>
      </c>
      <c r="D20" s="4" t="s">
        <v>24</v>
      </c>
      <c r="E20" s="13">
        <v>10000</v>
      </c>
      <c r="F20" s="6"/>
    </row>
    <row r="21" spans="1:6">
      <c r="A21" s="7"/>
      <c r="B21" s="4"/>
      <c r="C21" s="4"/>
      <c r="D21" s="4" t="s">
        <v>25</v>
      </c>
      <c r="E21" s="13">
        <v>140000</v>
      </c>
      <c r="F21" s="6"/>
    </row>
    <row r="22" spans="1:6">
      <c r="A22" s="25"/>
      <c r="B22" s="26"/>
      <c r="C22" s="4"/>
      <c r="D22" s="4" t="s">
        <v>26</v>
      </c>
      <c r="E22" s="13">
        <v>185000</v>
      </c>
      <c r="F22" s="6"/>
    </row>
    <row r="23" spans="1:6">
      <c r="A23" s="7"/>
      <c r="B23" s="4"/>
      <c r="C23" s="4"/>
      <c r="D23" s="5" t="s">
        <v>27</v>
      </c>
      <c r="E23" s="8">
        <f>SUM(E20:E22)</f>
        <v>335000</v>
      </c>
      <c r="F23" s="6"/>
    </row>
    <row r="24" spans="1:6">
      <c r="A24" s="7"/>
      <c r="B24" s="4"/>
      <c r="C24" s="4"/>
      <c r="D24" s="4"/>
      <c r="E24" s="4"/>
      <c r="F24" s="6"/>
    </row>
    <row r="25" spans="1:6">
      <c r="A25" s="7"/>
      <c r="B25" s="4"/>
      <c r="C25" s="4"/>
      <c r="D25" s="4"/>
      <c r="E25" s="4"/>
      <c r="F25" s="6"/>
    </row>
    <row r="26" spans="1:6">
      <c r="A26" s="3" t="s">
        <v>14</v>
      </c>
      <c r="B26" s="8">
        <f>SUM(B20:B25)</f>
        <v>0</v>
      </c>
      <c r="C26" s="8">
        <f>SUM(C20:C25)</f>
        <v>125000</v>
      </c>
      <c r="D26" s="4"/>
      <c r="E26" s="4"/>
      <c r="F26" s="6"/>
    </row>
    <row r="27" spans="1:6">
      <c r="A27" s="3" t="s">
        <v>15</v>
      </c>
      <c r="B27" s="8">
        <f>B11+B18+B26</f>
        <v>460000</v>
      </c>
      <c r="C27" s="8">
        <f>C11+C12+C18+C26</f>
        <v>846000</v>
      </c>
      <c r="D27" s="5" t="s">
        <v>28</v>
      </c>
      <c r="E27" s="8">
        <f>E18+E23</f>
        <v>460000</v>
      </c>
      <c r="F27" s="6"/>
    </row>
    <row r="28" spans="1:6">
      <c r="A28" s="7"/>
      <c r="B28" s="4"/>
      <c r="C28" s="4"/>
      <c r="D28" s="5" t="s">
        <v>29</v>
      </c>
      <c r="E28" s="5"/>
      <c r="F28" s="9">
        <f>C27-F18</f>
        <v>705000</v>
      </c>
    </row>
    <row r="29" spans="1:6">
      <c r="A29" s="7"/>
      <c r="B29" s="4"/>
      <c r="C29" s="4"/>
      <c r="D29" s="4"/>
      <c r="E29" s="4"/>
      <c r="F29" s="6"/>
    </row>
    <row r="30" spans="1:6">
      <c r="A30" s="7"/>
      <c r="B30" s="4"/>
      <c r="C30" s="4"/>
      <c r="D30" s="4"/>
      <c r="E30" s="4"/>
      <c r="F30" s="6"/>
    </row>
    <row r="31" spans="1:6">
      <c r="A31" s="7"/>
      <c r="B31" s="4"/>
      <c r="C31" s="4"/>
      <c r="D31" s="4"/>
      <c r="E31" s="4"/>
      <c r="F31" s="6"/>
    </row>
    <row r="32" spans="1:6">
      <c r="A32" s="7"/>
      <c r="B32" s="4"/>
      <c r="C32" s="4"/>
      <c r="D32" s="4"/>
      <c r="E32" s="4"/>
      <c r="F32" s="6"/>
    </row>
    <row r="33" spans="1:6">
      <c r="A33" s="7"/>
      <c r="B33" s="4"/>
      <c r="C33" s="4"/>
      <c r="D33" s="4"/>
      <c r="E33" s="4"/>
      <c r="F33" s="6"/>
    </row>
    <row r="34" spans="1:6">
      <c r="A34" s="3" t="s">
        <v>30</v>
      </c>
      <c r="B34" s="4"/>
      <c r="C34" s="4"/>
      <c r="D34" s="4"/>
      <c r="E34" s="4"/>
      <c r="F34" s="6"/>
    </row>
    <row r="35" spans="1:6">
      <c r="A35" s="7" t="s">
        <v>31</v>
      </c>
      <c r="B35" s="4"/>
      <c r="C35" s="4"/>
      <c r="D35" s="4"/>
      <c r="E35" s="4"/>
      <c r="F35" s="6"/>
    </row>
    <row r="36" spans="1:6">
      <c r="A36" s="7" t="s">
        <v>32</v>
      </c>
      <c r="B36" s="13">
        <v>40000</v>
      </c>
      <c r="C36" s="4"/>
      <c r="D36" s="4"/>
      <c r="E36" s="4"/>
      <c r="F36" s="6"/>
    </row>
    <row r="37" spans="1:6">
      <c r="A37" s="7" t="s">
        <v>33</v>
      </c>
      <c r="B37" s="13">
        <v>1</v>
      </c>
      <c r="C37" s="4"/>
      <c r="D37" s="4"/>
      <c r="E37" s="4"/>
      <c r="F37" s="6"/>
    </row>
    <row r="38" spans="1:6">
      <c r="A38" s="7" t="s">
        <v>34</v>
      </c>
      <c r="B38" s="13">
        <v>20</v>
      </c>
      <c r="C38" s="4"/>
      <c r="D38" s="4"/>
      <c r="E38" s="4"/>
      <c r="F38" s="6"/>
    </row>
    <row r="39" spans="1:6">
      <c r="A39" s="7" t="s">
        <v>35</v>
      </c>
      <c r="B39" s="10">
        <f>B36*B38</f>
        <v>800000</v>
      </c>
      <c r="C39" s="4"/>
      <c r="D39" s="4"/>
      <c r="E39" s="4"/>
      <c r="F39" s="6"/>
    </row>
    <row r="40" spans="1:6">
      <c r="A40" s="3" t="s">
        <v>50</v>
      </c>
      <c r="B40" s="8">
        <f>B35+B39</f>
        <v>800000</v>
      </c>
      <c r="C40" s="4"/>
      <c r="D40" s="4"/>
      <c r="E40" s="4"/>
      <c r="F40" s="6"/>
    </row>
    <row r="41" spans="1:6" ht="13.5" thickBot="1">
      <c r="A41" s="30"/>
      <c r="B41" s="31"/>
      <c r="C41" s="11"/>
      <c r="D41" s="11"/>
      <c r="E41" s="11"/>
      <c r="F41" s="12"/>
    </row>
    <row r="42" spans="1:6" ht="14.25" thickTop="1" thickBot="1">
      <c r="C42" s="1"/>
      <c r="D42" s="1"/>
      <c r="E42" s="1"/>
      <c r="F42" s="1"/>
    </row>
    <row r="43" spans="1:6" ht="13.5" thickTop="1">
      <c r="A43" s="32" t="s">
        <v>45</v>
      </c>
      <c r="B43" s="33"/>
      <c r="C43" s="1"/>
      <c r="D43" s="1"/>
      <c r="E43" s="1"/>
      <c r="F43" s="1"/>
    </row>
    <row r="44" spans="1:6">
      <c r="A44" s="34" t="s">
        <v>46</v>
      </c>
      <c r="B44" s="35">
        <f>B40</f>
        <v>800000</v>
      </c>
      <c r="C44" s="1"/>
      <c r="D44" s="1"/>
      <c r="E44" s="1"/>
      <c r="F44" s="1"/>
    </row>
    <row r="45" spans="1:6">
      <c r="A45" s="34" t="s">
        <v>47</v>
      </c>
      <c r="B45" s="35">
        <f>F28</f>
        <v>705000</v>
      </c>
      <c r="C45" s="1"/>
      <c r="D45" s="1"/>
      <c r="E45" s="1"/>
      <c r="F45" s="1"/>
    </row>
    <row r="46" spans="1:6">
      <c r="A46" s="34" t="s">
        <v>13</v>
      </c>
      <c r="B46" s="35">
        <f>IF(B44&gt;B45,B44-B45,0)</f>
        <v>95000</v>
      </c>
      <c r="C46" s="1"/>
      <c r="D46" s="1"/>
      <c r="E46" s="1"/>
      <c r="F46" s="1"/>
    </row>
    <row r="47" spans="1:6" ht="13.5" thickBot="1">
      <c r="A47" s="36" t="s">
        <v>48</v>
      </c>
      <c r="B47" s="37">
        <f>IF(B45&gt;B44,B45-B44,0)</f>
        <v>0</v>
      </c>
      <c r="C47" s="1"/>
      <c r="D47" s="1"/>
      <c r="E47" s="1"/>
      <c r="F47" s="1"/>
    </row>
    <row r="48" spans="1:6" ht="14.25" thickTop="1" thickBot="1">
      <c r="A48" s="1"/>
      <c r="B48" s="1"/>
      <c r="C48" s="1"/>
      <c r="D48" s="1"/>
      <c r="E48" s="1"/>
      <c r="F48" s="1"/>
    </row>
    <row r="49" spans="1:6" ht="13.5" thickTop="1">
      <c r="A49" s="38" t="s">
        <v>36</v>
      </c>
      <c r="B49" s="14"/>
      <c r="C49" s="1"/>
      <c r="D49" s="1"/>
      <c r="E49" s="1"/>
      <c r="F49" s="1"/>
    </row>
    <row r="50" spans="1:6">
      <c r="A50" s="15" t="s">
        <v>37</v>
      </c>
      <c r="B50" s="39" t="s">
        <v>38</v>
      </c>
      <c r="C50" s="1"/>
      <c r="D50" s="1"/>
      <c r="E50" s="1"/>
      <c r="F50" s="1"/>
    </row>
    <row r="51" spans="1:6">
      <c r="A51" s="17" t="str">
        <f>A6</f>
        <v>Cash</v>
      </c>
      <c r="B51" s="16">
        <f>C6</f>
        <v>0</v>
      </c>
      <c r="C51" s="1"/>
      <c r="D51" s="1"/>
      <c r="E51" s="1"/>
      <c r="F51" s="1"/>
    </row>
    <row r="52" spans="1:6">
      <c r="A52" s="17" t="str">
        <f>A7</f>
        <v>Marketable Investments</v>
      </c>
      <c r="B52" s="16">
        <f>C7</f>
        <v>40000</v>
      </c>
      <c r="C52" s="1"/>
      <c r="D52" s="1"/>
      <c r="E52" s="1"/>
      <c r="F52" s="1"/>
    </row>
    <row r="53" spans="1:6">
      <c r="A53" s="17" t="str">
        <f>A8</f>
        <v>Inventory</v>
      </c>
      <c r="B53" s="16">
        <f>C8</f>
        <v>66000</v>
      </c>
      <c r="C53" s="1"/>
      <c r="D53" s="1"/>
      <c r="E53" s="1"/>
      <c r="F53" s="1"/>
    </row>
    <row r="54" spans="1:6">
      <c r="A54" s="17">
        <f>A9</f>
        <v>0</v>
      </c>
      <c r="B54" s="16">
        <f>C9</f>
        <v>110000</v>
      </c>
      <c r="C54" s="1"/>
      <c r="D54" s="1"/>
      <c r="E54" s="1"/>
      <c r="F54" s="1"/>
    </row>
    <row r="55" spans="1:6">
      <c r="A55" s="17">
        <f>A10</f>
        <v>0</v>
      </c>
      <c r="B55" s="16">
        <f>C10</f>
        <v>0</v>
      </c>
      <c r="C55" s="1"/>
      <c r="D55" s="1"/>
      <c r="E55" s="1"/>
      <c r="F55" s="1"/>
    </row>
    <row r="56" spans="1:6">
      <c r="A56" s="17" t="str">
        <f>A14</f>
        <v>Land</v>
      </c>
      <c r="B56" s="16">
        <f>C14</f>
        <v>72000</v>
      </c>
      <c r="C56" s="1"/>
      <c r="D56" s="1"/>
      <c r="E56" s="1"/>
      <c r="F56" s="1"/>
    </row>
    <row r="57" spans="1:6">
      <c r="A57" s="17" t="str">
        <f>A15</f>
        <v>Building (net)</v>
      </c>
      <c r="B57" s="16">
        <f>C15</f>
        <v>288000</v>
      </c>
      <c r="C57" s="1"/>
      <c r="D57" s="1"/>
      <c r="E57" s="1"/>
      <c r="F57" s="1"/>
    </row>
    <row r="58" spans="1:6">
      <c r="A58" s="17" t="str">
        <f>A16</f>
        <v>Equipment (net)</v>
      </c>
      <c r="B58" s="16">
        <f>C16</f>
        <v>145000</v>
      </c>
      <c r="C58" s="1"/>
      <c r="D58" s="1"/>
      <c r="E58" s="1"/>
      <c r="F58" s="1"/>
    </row>
    <row r="59" spans="1:6">
      <c r="A59" s="17">
        <f>A17</f>
        <v>0</v>
      </c>
      <c r="B59" s="16">
        <f>C17</f>
        <v>0</v>
      </c>
      <c r="C59" s="1"/>
      <c r="D59" s="1"/>
      <c r="E59" s="1"/>
      <c r="F59" s="1"/>
    </row>
    <row r="60" spans="1:6">
      <c r="A60" s="17" t="str">
        <f t="shared" ref="A60:A65" si="0">A20</f>
        <v>Customer List</v>
      </c>
      <c r="B60" s="16">
        <f t="shared" ref="B60:B65" si="1">C20</f>
        <v>125000</v>
      </c>
      <c r="C60" s="1"/>
      <c r="D60" s="1"/>
      <c r="E60" s="1"/>
      <c r="F60" s="1"/>
    </row>
    <row r="61" spans="1:6">
      <c r="A61" s="17">
        <f t="shared" si="0"/>
        <v>0</v>
      </c>
      <c r="B61" s="16">
        <f t="shared" si="1"/>
        <v>0</v>
      </c>
      <c r="C61" s="1"/>
      <c r="D61" s="1"/>
      <c r="E61" s="1"/>
      <c r="F61" s="1"/>
    </row>
    <row r="62" spans="1:6">
      <c r="A62" s="17">
        <f t="shared" si="0"/>
        <v>0</v>
      </c>
      <c r="B62" s="16">
        <f t="shared" si="1"/>
        <v>0</v>
      </c>
      <c r="C62" s="1"/>
      <c r="D62" s="1"/>
      <c r="E62" s="1"/>
      <c r="F62" s="1"/>
    </row>
    <row r="63" spans="1:6">
      <c r="A63" s="17">
        <f t="shared" si="0"/>
        <v>0</v>
      </c>
      <c r="B63" s="16">
        <f t="shared" si="1"/>
        <v>0</v>
      </c>
      <c r="C63" s="1"/>
      <c r="D63" s="1"/>
      <c r="E63" s="1"/>
      <c r="F63" s="1"/>
    </row>
    <row r="64" spans="1:6">
      <c r="A64" s="17">
        <f t="shared" si="0"/>
        <v>0</v>
      </c>
      <c r="B64" s="16">
        <f t="shared" si="1"/>
        <v>0</v>
      </c>
      <c r="C64" s="1"/>
      <c r="D64" s="1"/>
      <c r="E64" s="1"/>
      <c r="F64" s="1"/>
    </row>
    <row r="65" spans="1:6">
      <c r="A65" s="17">
        <f t="shared" si="0"/>
        <v>0</v>
      </c>
      <c r="B65" s="16">
        <f t="shared" si="1"/>
        <v>0</v>
      </c>
      <c r="C65" s="1"/>
      <c r="D65" s="1"/>
      <c r="E65" s="1"/>
      <c r="F65" s="1"/>
    </row>
    <row r="66" spans="1:6">
      <c r="A66" s="17" t="str">
        <f>D6</f>
        <v>Current Liabilities</v>
      </c>
      <c r="B66" s="16">
        <f>-F6</f>
        <v>-25000</v>
      </c>
      <c r="C66" s="1"/>
      <c r="D66" s="1"/>
      <c r="E66" s="1"/>
      <c r="F66" s="1"/>
    </row>
    <row r="67" spans="1:6">
      <c r="A67" s="17">
        <f>D7</f>
        <v>0</v>
      </c>
      <c r="B67" s="16">
        <f>-F7</f>
        <v>0</v>
      </c>
      <c r="C67" s="1"/>
      <c r="D67" s="1"/>
      <c r="E67" s="1"/>
      <c r="F67" s="1"/>
    </row>
    <row r="68" spans="1:6">
      <c r="A68" s="17">
        <f>D8</f>
        <v>0</v>
      </c>
      <c r="B68" s="16">
        <f>-F8</f>
        <v>0</v>
      </c>
      <c r="C68" s="1"/>
      <c r="D68" s="1"/>
      <c r="E68" s="1"/>
      <c r="F68" s="1"/>
    </row>
    <row r="69" spans="1:6">
      <c r="A69" s="17">
        <f>D9</f>
        <v>0</v>
      </c>
      <c r="B69" s="16">
        <f>-F9</f>
        <v>0</v>
      </c>
      <c r="C69" s="1"/>
      <c r="D69" s="1"/>
      <c r="E69" s="1"/>
      <c r="F69" s="1"/>
    </row>
    <row r="70" spans="1:6">
      <c r="A70" s="17">
        <f>D10</f>
        <v>0</v>
      </c>
      <c r="B70" s="16">
        <f>-F10</f>
        <v>0</v>
      </c>
      <c r="C70" s="1"/>
      <c r="D70" s="1"/>
      <c r="E70" s="1"/>
      <c r="F70" s="1"/>
    </row>
    <row r="71" spans="1:6">
      <c r="A71" s="17" t="str">
        <f>D13</f>
        <v>Bonds Payable</v>
      </c>
      <c r="B71" s="16">
        <f>-F13</f>
        <v>-100000</v>
      </c>
      <c r="C71" s="1"/>
      <c r="D71" s="1"/>
      <c r="E71" s="1"/>
      <c r="F71" s="1"/>
    </row>
    <row r="72" spans="1:6">
      <c r="A72" s="17" t="str">
        <f>D14</f>
        <v>Premium on Bionds Payable</v>
      </c>
      <c r="B72" s="16">
        <f>-F14</f>
        <v>-4000</v>
      </c>
      <c r="C72" s="1"/>
      <c r="D72" s="1"/>
      <c r="E72" s="1"/>
      <c r="F72" s="1"/>
    </row>
    <row r="73" spans="1:6">
      <c r="A73" s="17" t="str">
        <f>D15</f>
        <v>Warranty Liability</v>
      </c>
      <c r="B73" s="16">
        <f>-F15</f>
        <v>-12000</v>
      </c>
      <c r="C73" s="1"/>
      <c r="D73" s="1"/>
      <c r="E73" s="1"/>
      <c r="F73" s="1"/>
    </row>
    <row r="74" spans="1:6">
      <c r="A74" s="17">
        <f>D16</f>
        <v>0</v>
      </c>
      <c r="B74" s="16">
        <f>-F16</f>
        <v>0</v>
      </c>
      <c r="C74" s="1"/>
      <c r="D74" s="1"/>
      <c r="E74" s="1"/>
      <c r="F74" s="1"/>
    </row>
    <row r="75" spans="1:6">
      <c r="A75" s="17" t="s">
        <v>31</v>
      </c>
      <c r="B75" s="16">
        <f>-B35</f>
        <v>0</v>
      </c>
      <c r="C75" s="1"/>
      <c r="D75" s="1"/>
      <c r="E75" s="1"/>
      <c r="F75" s="1"/>
    </row>
    <row r="76" spans="1:6">
      <c r="A76" s="17" t="s">
        <v>24</v>
      </c>
      <c r="B76" s="16">
        <f>-(B36*B37)</f>
        <v>-40000</v>
      </c>
      <c r="C76" s="1"/>
      <c r="D76" s="1"/>
      <c r="E76" s="1"/>
      <c r="F76" s="1"/>
    </row>
    <row r="77" spans="1:6">
      <c r="A77" s="17" t="s">
        <v>39</v>
      </c>
      <c r="B77" s="16">
        <f>-(B39+B76)</f>
        <v>-760000</v>
      </c>
      <c r="C77" s="1"/>
      <c r="D77" s="1"/>
      <c r="E77" s="1"/>
      <c r="F77" s="1"/>
    </row>
    <row r="78" spans="1:6">
      <c r="A78" s="17" t="s">
        <v>13</v>
      </c>
      <c r="B78" s="16">
        <f>B46</f>
        <v>95000</v>
      </c>
      <c r="C78" s="1"/>
      <c r="D78" s="1"/>
      <c r="E78" s="1"/>
      <c r="F78" s="1"/>
    </row>
    <row r="79" spans="1:6">
      <c r="A79" s="17" t="s">
        <v>48</v>
      </c>
      <c r="B79" s="16">
        <f>-B47</f>
        <v>0</v>
      </c>
      <c r="C79" s="1"/>
      <c r="D79" s="1"/>
      <c r="E79" s="1"/>
      <c r="F79" s="1"/>
    </row>
    <row r="80" spans="1:6" ht="13.5" thickBot="1">
      <c r="A80" s="18" t="s">
        <v>40</v>
      </c>
      <c r="B80" s="19">
        <f>SUM(B51:B79)</f>
        <v>0</v>
      </c>
      <c r="C80" s="1"/>
      <c r="D80" s="1"/>
      <c r="E80" s="1"/>
      <c r="F80" s="1"/>
    </row>
    <row r="81" spans="1:6" ht="13.5" thickTop="1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6">
      <c r="A97" s="1"/>
      <c r="B97" s="1"/>
      <c r="C97" s="1"/>
      <c r="D97" s="1"/>
      <c r="E97" s="1"/>
      <c r="F97" s="1"/>
    </row>
    <row r="98" spans="1:6">
      <c r="A98" s="1"/>
      <c r="B98" s="1"/>
      <c r="C98" s="1"/>
      <c r="D98" s="1"/>
      <c r="E98" s="1"/>
      <c r="F98" s="1"/>
    </row>
    <row r="99" spans="1:6">
      <c r="A99" s="1"/>
      <c r="B99" s="1"/>
      <c r="C99" s="1"/>
      <c r="D99" s="1"/>
      <c r="E99" s="1"/>
      <c r="F99" s="1"/>
    </row>
    <row r="100" spans="1:6">
      <c r="A100" s="1"/>
      <c r="B100" s="1"/>
      <c r="C100" s="1"/>
      <c r="D100" s="1"/>
      <c r="E100" s="1"/>
      <c r="F100" s="1"/>
    </row>
    <row r="101" spans="1:6">
      <c r="A101" s="1"/>
      <c r="B101" s="1"/>
      <c r="C101" s="1"/>
      <c r="D101" s="1"/>
      <c r="E101" s="1"/>
      <c r="F101" s="1"/>
    </row>
    <row r="102" spans="1:6">
      <c r="A102" s="1"/>
      <c r="B102" s="1"/>
      <c r="C102" s="1"/>
      <c r="D102" s="1"/>
      <c r="E102" s="1"/>
      <c r="F102" s="1"/>
    </row>
    <row r="103" spans="1:6">
      <c r="A103" s="1"/>
      <c r="B103" s="1"/>
      <c r="C103" s="1"/>
      <c r="D103" s="1"/>
      <c r="E103" s="1"/>
      <c r="F103" s="1"/>
    </row>
    <row r="104" spans="1:6">
      <c r="A104" s="1"/>
      <c r="B104" s="1"/>
      <c r="C104" s="1"/>
      <c r="D104" s="1"/>
      <c r="E104" s="1"/>
      <c r="F104" s="1"/>
    </row>
    <row r="105" spans="1:6">
      <c r="A105" s="1"/>
      <c r="B105" s="1"/>
      <c r="C105" s="1"/>
      <c r="D105" s="1"/>
      <c r="E105" s="1"/>
      <c r="F105" s="1"/>
    </row>
    <row r="106" spans="1:6">
      <c r="A106" s="1"/>
      <c r="B106" s="1"/>
      <c r="C106" s="1"/>
      <c r="D106" s="1"/>
      <c r="E106" s="1"/>
      <c r="F106" s="1"/>
    </row>
    <row r="107" spans="1:6">
      <c r="A107" s="1"/>
      <c r="B107" s="1"/>
      <c r="C107" s="1"/>
      <c r="D107" s="1"/>
      <c r="E107" s="1"/>
      <c r="F107" s="1"/>
    </row>
    <row r="108" spans="1:6">
      <c r="A108" s="1"/>
      <c r="B108" s="1"/>
      <c r="C108" s="1"/>
      <c r="D108" s="1"/>
      <c r="E108" s="1"/>
      <c r="F108" s="1"/>
    </row>
    <row r="109" spans="1:6">
      <c r="A109" s="1"/>
      <c r="B109" s="1"/>
      <c r="C109" s="1"/>
      <c r="D109" s="1"/>
      <c r="E109" s="1"/>
      <c r="F109" s="1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  <row r="134" spans="1:6">
      <c r="A134" s="1"/>
      <c r="B134" s="1"/>
      <c r="C134" s="1"/>
      <c r="D134" s="1"/>
      <c r="E134" s="1"/>
      <c r="F134" s="1"/>
    </row>
    <row r="135" spans="1:6">
      <c r="A135" s="1"/>
      <c r="B135" s="1"/>
      <c r="C135" s="1"/>
      <c r="D135" s="1"/>
      <c r="E135" s="1"/>
      <c r="F135" s="1"/>
    </row>
    <row r="136" spans="1:6">
      <c r="A136" s="1"/>
      <c r="B136" s="1"/>
      <c r="C136" s="1"/>
      <c r="D136" s="1"/>
      <c r="E136" s="1"/>
      <c r="F136" s="1"/>
    </row>
    <row r="137" spans="1:6">
      <c r="A137" s="1"/>
      <c r="B137" s="1"/>
      <c r="C137" s="1"/>
      <c r="D137" s="1"/>
      <c r="E137" s="1"/>
      <c r="F137" s="1"/>
    </row>
    <row r="138" spans="1:6">
      <c r="A138" s="1"/>
      <c r="B138" s="1"/>
      <c r="C138" s="1"/>
      <c r="D138" s="1"/>
      <c r="E138" s="1"/>
      <c r="F138" s="1"/>
    </row>
    <row r="139" spans="1:6">
      <c r="A139" s="1"/>
      <c r="B139" s="1"/>
      <c r="C139" s="1"/>
      <c r="D139" s="1"/>
      <c r="E139" s="1"/>
      <c r="F139" s="1"/>
    </row>
    <row r="140" spans="1:6">
      <c r="A140" s="1"/>
      <c r="B140" s="1"/>
      <c r="C140" s="1"/>
      <c r="D140" s="1"/>
      <c r="E140" s="1"/>
      <c r="F140" s="1"/>
    </row>
    <row r="141" spans="1:6">
      <c r="A141" s="1"/>
      <c r="B141" s="1"/>
      <c r="C141" s="1"/>
      <c r="D141" s="1"/>
      <c r="E141" s="1"/>
      <c r="F141" s="1"/>
    </row>
    <row r="142" spans="1:6">
      <c r="A142" s="1"/>
      <c r="B142" s="1"/>
      <c r="C142" s="1"/>
      <c r="D142" s="1"/>
      <c r="E142" s="1"/>
      <c r="F142" s="1"/>
    </row>
    <row r="143" spans="1:6">
      <c r="A143" s="1"/>
      <c r="B143" s="1"/>
      <c r="C143" s="1"/>
      <c r="D143" s="1"/>
      <c r="E143" s="1"/>
      <c r="F143" s="1"/>
    </row>
    <row r="144" spans="1:6">
      <c r="A144" s="1"/>
      <c r="B144" s="1"/>
      <c r="C144" s="1"/>
      <c r="D144" s="1"/>
      <c r="E144" s="1"/>
      <c r="F144" s="1"/>
    </row>
  </sheetData>
  <phoneticPr fontId="2" type="noConversion"/>
  <pageMargins left="0.75" right="0.75" top="1" bottom="1" header="0.5" footer="0.5"/>
  <pageSetup orientation="portrait" horizontalDpi="4294967293" verticalDpi="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44"/>
  <sheetViews>
    <sheetView workbookViewId="0">
      <selection activeCell="A40" sqref="A40"/>
    </sheetView>
  </sheetViews>
  <sheetFormatPr defaultRowHeight="12.75"/>
  <cols>
    <col min="1" max="1" width="27.28515625" customWidth="1"/>
    <col min="2" max="2" width="17.42578125" bestFit="1" customWidth="1"/>
    <col min="3" max="3" width="10.5703125" bestFit="1" customWidth="1"/>
    <col min="4" max="4" width="28" customWidth="1"/>
    <col min="5" max="5" width="10.28515625" bestFit="1" customWidth="1"/>
    <col min="6" max="6" width="10.5703125" bestFit="1" customWidth="1"/>
  </cols>
  <sheetData>
    <row r="1" spans="1:6" ht="26.25" thickTop="1">
      <c r="A1" s="23" t="s">
        <v>0</v>
      </c>
      <c r="B1" s="42"/>
      <c r="C1" s="2"/>
      <c r="D1" s="2"/>
      <c r="E1" s="2"/>
      <c r="F1" s="24"/>
    </row>
    <row r="2" spans="1:6">
      <c r="A2" s="25" t="s">
        <v>2</v>
      </c>
      <c r="B2" s="43"/>
      <c r="C2" s="26"/>
      <c r="D2" s="26"/>
      <c r="E2" s="26"/>
      <c r="F2" s="27"/>
    </row>
    <row r="3" spans="1:6">
      <c r="A3" s="25"/>
      <c r="B3" s="26"/>
      <c r="C3" s="26"/>
      <c r="D3" s="26"/>
      <c r="E3" s="26"/>
      <c r="F3" s="27"/>
    </row>
    <row r="4" spans="1:6">
      <c r="A4" s="25"/>
      <c r="B4" s="28" t="s">
        <v>4</v>
      </c>
      <c r="C4" s="28" t="s">
        <v>41</v>
      </c>
      <c r="D4" s="26"/>
      <c r="E4" s="28" t="s">
        <v>4</v>
      </c>
      <c r="F4" s="29" t="s">
        <v>41</v>
      </c>
    </row>
    <row r="5" spans="1:6">
      <c r="A5" s="3" t="s">
        <v>3</v>
      </c>
      <c r="B5" s="4"/>
      <c r="C5" s="4"/>
      <c r="D5" s="5" t="s">
        <v>16</v>
      </c>
      <c r="E5" s="4"/>
      <c r="F5" s="6"/>
    </row>
    <row r="6" spans="1:6">
      <c r="A6" s="44"/>
      <c r="B6" s="13"/>
      <c r="C6" s="13"/>
      <c r="D6" s="13"/>
      <c r="E6" s="13"/>
      <c r="F6" s="41"/>
    </row>
    <row r="7" spans="1:6">
      <c r="A7" s="44"/>
      <c r="B7" s="13"/>
      <c r="C7" s="13"/>
      <c r="D7" s="4"/>
      <c r="E7" s="4"/>
      <c r="F7" s="6"/>
    </row>
    <row r="8" spans="1:6">
      <c r="A8" s="44"/>
      <c r="B8" s="13"/>
      <c r="C8" s="13"/>
      <c r="D8" s="4"/>
      <c r="E8" s="4"/>
      <c r="F8" s="6"/>
    </row>
    <row r="9" spans="1:6">
      <c r="A9" s="7"/>
      <c r="B9" s="4"/>
      <c r="C9" s="4"/>
      <c r="D9" s="4"/>
      <c r="E9" s="4"/>
      <c r="F9" s="6"/>
    </row>
    <row r="10" spans="1:6">
      <c r="A10" s="7"/>
      <c r="B10" s="4"/>
      <c r="C10" s="4"/>
      <c r="D10" s="4"/>
      <c r="E10" s="4"/>
      <c r="F10" s="6"/>
    </row>
    <row r="11" spans="1:6">
      <c r="A11" s="3" t="s">
        <v>6</v>
      </c>
      <c r="B11" s="8">
        <f>SUM(B6:B10)</f>
        <v>0</v>
      </c>
      <c r="C11" s="8">
        <f>SUM(C6:C10)</f>
        <v>0</v>
      </c>
      <c r="D11" s="5" t="s">
        <v>17</v>
      </c>
      <c r="E11" s="8">
        <f>SUM(E6:E10)</f>
        <v>0</v>
      </c>
      <c r="F11" s="9">
        <f>SUM(F6:F10)</f>
        <v>0</v>
      </c>
    </row>
    <row r="12" spans="1:6">
      <c r="A12" s="3"/>
      <c r="B12" s="4"/>
      <c r="C12" s="4"/>
      <c r="D12" s="5" t="s">
        <v>18</v>
      </c>
      <c r="E12" s="4"/>
      <c r="F12" s="6"/>
    </row>
    <row r="13" spans="1:6">
      <c r="A13" s="3" t="s">
        <v>7</v>
      </c>
      <c r="B13" s="4"/>
      <c r="C13" s="4"/>
      <c r="D13" s="13"/>
      <c r="E13" s="13"/>
      <c r="F13" s="41"/>
    </row>
    <row r="14" spans="1:6">
      <c r="A14" s="44"/>
      <c r="B14" s="13"/>
      <c r="C14" s="13"/>
      <c r="D14" s="13"/>
      <c r="E14" s="13"/>
      <c r="F14" s="41"/>
    </row>
    <row r="15" spans="1:6">
      <c r="A15" s="44"/>
      <c r="B15" s="13"/>
      <c r="C15" s="13"/>
      <c r="D15" s="13"/>
      <c r="E15" s="13"/>
      <c r="F15" s="41"/>
    </row>
    <row r="16" spans="1:6">
      <c r="A16" s="44"/>
      <c r="B16" s="13"/>
      <c r="C16" s="13"/>
      <c r="D16" s="4"/>
      <c r="E16" s="4"/>
      <c r="F16" s="6"/>
    </row>
    <row r="17" spans="1:6">
      <c r="A17" s="7"/>
      <c r="B17" s="4"/>
      <c r="C17" s="4"/>
      <c r="D17" s="5" t="s">
        <v>21</v>
      </c>
      <c r="E17" s="8">
        <f>SUM(E13:E16)</f>
        <v>0</v>
      </c>
      <c r="F17" s="9">
        <f>SUM(F13:F16)</f>
        <v>0</v>
      </c>
    </row>
    <row r="18" spans="1:6">
      <c r="A18" s="3" t="s">
        <v>11</v>
      </c>
      <c r="B18" s="8">
        <f>SUM(B14:B17)</f>
        <v>0</v>
      </c>
      <c r="C18" s="8">
        <f>SUM(C14:C17)</f>
        <v>0</v>
      </c>
      <c r="D18" s="5" t="s">
        <v>22</v>
      </c>
      <c r="E18" s="8">
        <f>E11+E17</f>
        <v>0</v>
      </c>
      <c r="F18" s="9">
        <f>F11+F17</f>
        <v>0</v>
      </c>
    </row>
    <row r="19" spans="1:6">
      <c r="A19" s="3" t="s">
        <v>12</v>
      </c>
      <c r="B19" s="4"/>
      <c r="C19" s="4"/>
      <c r="D19" s="5" t="s">
        <v>23</v>
      </c>
      <c r="E19" s="4"/>
      <c r="F19" s="6"/>
    </row>
    <row r="20" spans="1:6">
      <c r="A20" s="44"/>
      <c r="B20" s="4"/>
      <c r="C20" s="13"/>
      <c r="D20" s="4" t="s">
        <v>24</v>
      </c>
      <c r="E20" s="13"/>
      <c r="F20" s="6"/>
    </row>
    <row r="21" spans="1:6">
      <c r="A21" s="7"/>
      <c r="B21" s="4"/>
      <c r="C21" s="4"/>
      <c r="D21" s="4" t="s">
        <v>25</v>
      </c>
      <c r="E21" s="13"/>
      <c r="F21" s="6"/>
    </row>
    <row r="22" spans="1:6">
      <c r="A22" s="25"/>
      <c r="B22" s="26"/>
      <c r="C22" s="4"/>
      <c r="D22" s="4" t="s">
        <v>26</v>
      </c>
      <c r="E22" s="13"/>
      <c r="F22" s="6"/>
    </row>
    <row r="23" spans="1:6">
      <c r="A23" s="7"/>
      <c r="B23" s="4"/>
      <c r="C23" s="4"/>
      <c r="D23" s="5" t="s">
        <v>27</v>
      </c>
      <c r="E23" s="8">
        <f>SUM(E20:E22)</f>
        <v>0</v>
      </c>
      <c r="F23" s="6"/>
    </row>
    <row r="24" spans="1:6">
      <c r="A24" s="7"/>
      <c r="B24" s="4"/>
      <c r="C24" s="4"/>
      <c r="D24" s="4"/>
      <c r="E24" s="4"/>
      <c r="F24" s="6"/>
    </row>
    <row r="25" spans="1:6">
      <c r="A25" s="7"/>
      <c r="B25" s="4"/>
      <c r="C25" s="4"/>
      <c r="D25" s="4"/>
      <c r="E25" s="4"/>
      <c r="F25" s="6"/>
    </row>
    <row r="26" spans="1:6">
      <c r="A26" s="3" t="s">
        <v>14</v>
      </c>
      <c r="B26" s="8">
        <f>SUM(B20:B25)</f>
        <v>0</v>
      </c>
      <c r="C26" s="8">
        <f>SUM(C20:C25)</f>
        <v>0</v>
      </c>
      <c r="D26" s="4"/>
      <c r="E26" s="4"/>
      <c r="F26" s="6"/>
    </row>
    <row r="27" spans="1:6">
      <c r="A27" s="3" t="s">
        <v>15</v>
      </c>
      <c r="B27" s="8">
        <f>B11+B18+B26</f>
        <v>0</v>
      </c>
      <c r="C27" s="8">
        <f>C11+C12+C18+C26</f>
        <v>0</v>
      </c>
      <c r="D27" s="5" t="s">
        <v>28</v>
      </c>
      <c r="E27" s="8">
        <f>E18+E23</f>
        <v>0</v>
      </c>
      <c r="F27" s="6"/>
    </row>
    <row r="28" spans="1:6">
      <c r="A28" s="7"/>
      <c r="B28" s="4"/>
      <c r="C28" s="4"/>
      <c r="D28" s="5" t="s">
        <v>29</v>
      </c>
      <c r="E28" s="5"/>
      <c r="F28" s="9">
        <f>C27-F18</f>
        <v>0</v>
      </c>
    </row>
    <row r="29" spans="1:6">
      <c r="A29" s="7"/>
      <c r="B29" s="4"/>
      <c r="C29" s="4"/>
      <c r="D29" s="4"/>
      <c r="E29" s="4"/>
      <c r="F29" s="6"/>
    </row>
    <row r="30" spans="1:6">
      <c r="A30" s="7"/>
      <c r="B30" s="4"/>
      <c r="C30" s="4"/>
      <c r="D30" s="4"/>
      <c r="E30" s="4"/>
      <c r="F30" s="6"/>
    </row>
    <row r="31" spans="1:6">
      <c r="A31" s="7"/>
      <c r="B31" s="4"/>
      <c r="C31" s="4"/>
      <c r="D31" s="4"/>
      <c r="E31" s="4"/>
      <c r="F31" s="6"/>
    </row>
    <row r="32" spans="1:6">
      <c r="A32" s="7"/>
      <c r="B32" s="4"/>
      <c r="C32" s="4"/>
      <c r="D32" s="4"/>
      <c r="E32" s="4"/>
      <c r="F32" s="6"/>
    </row>
    <row r="33" spans="1:6">
      <c r="A33" s="7"/>
      <c r="B33" s="4"/>
      <c r="C33" s="4"/>
      <c r="D33" s="4"/>
      <c r="E33" s="4"/>
      <c r="F33" s="6"/>
    </row>
    <row r="34" spans="1:6">
      <c r="A34" s="3" t="s">
        <v>30</v>
      </c>
      <c r="B34" s="4"/>
      <c r="C34" s="4"/>
      <c r="D34" s="4"/>
      <c r="E34" s="4"/>
      <c r="F34" s="6"/>
    </row>
    <row r="35" spans="1:6">
      <c r="A35" s="7" t="s">
        <v>31</v>
      </c>
      <c r="B35" s="4"/>
      <c r="C35" s="4"/>
      <c r="D35" s="4"/>
      <c r="E35" s="4"/>
      <c r="F35" s="6"/>
    </row>
    <row r="36" spans="1:6">
      <c r="A36" s="7" t="s">
        <v>32</v>
      </c>
      <c r="B36" s="13"/>
      <c r="C36" s="4"/>
      <c r="D36" s="4"/>
      <c r="E36" s="4"/>
      <c r="F36" s="6"/>
    </row>
    <row r="37" spans="1:6">
      <c r="A37" s="7" t="s">
        <v>33</v>
      </c>
      <c r="B37" s="13"/>
      <c r="C37" s="4"/>
      <c r="D37" s="4"/>
      <c r="E37" s="4"/>
      <c r="F37" s="6"/>
    </row>
    <row r="38" spans="1:6">
      <c r="A38" s="7" t="s">
        <v>34</v>
      </c>
      <c r="B38" s="13"/>
      <c r="C38" s="4"/>
      <c r="D38" s="4"/>
      <c r="E38" s="4"/>
      <c r="F38" s="6"/>
    </row>
    <row r="39" spans="1:6">
      <c r="A39" s="7" t="s">
        <v>35</v>
      </c>
      <c r="B39" s="10">
        <f>B36*B38</f>
        <v>0</v>
      </c>
      <c r="C39" s="4"/>
      <c r="D39" s="4"/>
      <c r="E39" s="4"/>
      <c r="F39" s="6"/>
    </row>
    <row r="40" spans="1:6">
      <c r="A40" s="3" t="s">
        <v>50</v>
      </c>
      <c r="B40" s="8">
        <f>B35+B39</f>
        <v>0</v>
      </c>
      <c r="C40" s="4"/>
      <c r="D40" s="4"/>
      <c r="E40" s="4"/>
      <c r="F40" s="6"/>
    </row>
    <row r="41" spans="1:6" ht="13.5" thickBot="1">
      <c r="A41" s="30"/>
      <c r="B41" s="31"/>
      <c r="C41" s="11"/>
      <c r="D41" s="11"/>
      <c r="E41" s="11"/>
      <c r="F41" s="12"/>
    </row>
    <row r="42" spans="1:6" ht="14.25" thickTop="1" thickBot="1">
      <c r="C42" s="1"/>
      <c r="D42" s="1"/>
      <c r="E42" s="1"/>
      <c r="F42" s="1"/>
    </row>
    <row r="43" spans="1:6" ht="13.5" thickTop="1">
      <c r="A43" s="32" t="s">
        <v>45</v>
      </c>
      <c r="B43" s="33"/>
      <c r="C43" s="1"/>
      <c r="D43" s="1"/>
      <c r="E43" s="1"/>
      <c r="F43" s="1"/>
    </row>
    <row r="44" spans="1:6">
      <c r="A44" s="34" t="s">
        <v>46</v>
      </c>
      <c r="B44" s="35">
        <f>B40</f>
        <v>0</v>
      </c>
      <c r="C44" s="1"/>
      <c r="D44" s="1"/>
      <c r="E44" s="1"/>
      <c r="F44" s="1"/>
    </row>
    <row r="45" spans="1:6">
      <c r="A45" s="34" t="s">
        <v>47</v>
      </c>
      <c r="B45" s="35">
        <f>F28</f>
        <v>0</v>
      </c>
      <c r="C45" s="1"/>
      <c r="D45" s="1"/>
      <c r="E45" s="1"/>
      <c r="F45" s="1"/>
    </row>
    <row r="46" spans="1:6">
      <c r="A46" s="34" t="s">
        <v>13</v>
      </c>
      <c r="B46" s="35">
        <f>IF(B44&gt;B45,B44-B45,0)</f>
        <v>0</v>
      </c>
      <c r="C46" s="1"/>
      <c r="D46" s="1"/>
      <c r="E46" s="1"/>
      <c r="F46" s="1"/>
    </row>
    <row r="47" spans="1:6" ht="13.5" thickBot="1">
      <c r="A47" s="36" t="s">
        <v>48</v>
      </c>
      <c r="B47" s="37">
        <f>IF(B45&gt;B44,B45-B44,0)</f>
        <v>0</v>
      </c>
      <c r="C47" s="1"/>
      <c r="D47" s="1"/>
      <c r="E47" s="1"/>
      <c r="F47" s="1"/>
    </row>
    <row r="48" spans="1:6" ht="14.25" thickTop="1" thickBot="1">
      <c r="A48" s="1"/>
      <c r="B48" s="1"/>
      <c r="C48" s="1"/>
      <c r="D48" s="1"/>
      <c r="E48" s="1"/>
      <c r="F48" s="1"/>
    </row>
    <row r="49" spans="1:6" ht="13.5" thickTop="1">
      <c r="A49" s="38" t="s">
        <v>36</v>
      </c>
      <c r="B49" s="14"/>
      <c r="C49" s="1"/>
      <c r="D49" s="1"/>
      <c r="E49" s="1"/>
      <c r="F49" s="1"/>
    </row>
    <row r="50" spans="1:6">
      <c r="A50" s="15" t="s">
        <v>37</v>
      </c>
      <c r="B50" s="39" t="s">
        <v>38</v>
      </c>
      <c r="C50" s="1"/>
      <c r="D50" s="1"/>
      <c r="E50" s="1"/>
      <c r="F50" s="1"/>
    </row>
    <row r="51" spans="1:6">
      <c r="A51" s="17">
        <f>A6</f>
        <v>0</v>
      </c>
      <c r="B51" s="16">
        <f>C6</f>
        <v>0</v>
      </c>
      <c r="C51" s="1"/>
      <c r="D51" s="1"/>
      <c r="E51" s="1"/>
      <c r="F51" s="1"/>
    </row>
    <row r="52" spans="1:6">
      <c r="A52" s="17">
        <f>A7</f>
        <v>0</v>
      </c>
      <c r="B52" s="16">
        <f>C7</f>
        <v>0</v>
      </c>
      <c r="C52" s="1"/>
      <c r="D52" s="1"/>
      <c r="E52" s="1"/>
      <c r="F52" s="1"/>
    </row>
    <row r="53" spans="1:6">
      <c r="A53" s="17">
        <f>A8</f>
        <v>0</v>
      </c>
      <c r="B53" s="16">
        <f>C8</f>
        <v>0</v>
      </c>
      <c r="C53" s="1"/>
      <c r="D53" s="1"/>
      <c r="E53" s="1"/>
      <c r="F53" s="1"/>
    </row>
    <row r="54" spans="1:6">
      <c r="A54" s="17">
        <f>A9</f>
        <v>0</v>
      </c>
      <c r="B54" s="16">
        <f>C9</f>
        <v>0</v>
      </c>
      <c r="C54" s="1"/>
      <c r="D54" s="1"/>
      <c r="E54" s="1"/>
      <c r="F54" s="1"/>
    </row>
    <row r="55" spans="1:6">
      <c r="A55" s="17">
        <f>A10</f>
        <v>0</v>
      </c>
      <c r="B55" s="16">
        <f>C10</f>
        <v>0</v>
      </c>
      <c r="C55" s="1"/>
      <c r="D55" s="1"/>
      <c r="E55" s="1"/>
      <c r="F55" s="1"/>
    </row>
    <row r="56" spans="1:6">
      <c r="A56" s="17">
        <f>A14</f>
        <v>0</v>
      </c>
      <c r="B56" s="16">
        <f>C14</f>
        <v>0</v>
      </c>
      <c r="C56" s="1"/>
      <c r="D56" s="1"/>
      <c r="E56" s="1"/>
      <c r="F56" s="1"/>
    </row>
    <row r="57" spans="1:6">
      <c r="A57" s="17">
        <f>A15</f>
        <v>0</v>
      </c>
      <c r="B57" s="16">
        <f>C15</f>
        <v>0</v>
      </c>
      <c r="C57" s="1"/>
      <c r="D57" s="1"/>
      <c r="E57" s="1"/>
      <c r="F57" s="1"/>
    </row>
    <row r="58" spans="1:6">
      <c r="A58" s="17">
        <f>A16</f>
        <v>0</v>
      </c>
      <c r="B58" s="16">
        <f>C16</f>
        <v>0</v>
      </c>
      <c r="C58" s="1"/>
      <c r="D58" s="1"/>
      <c r="E58" s="1"/>
      <c r="F58" s="1"/>
    </row>
    <row r="59" spans="1:6">
      <c r="A59" s="17">
        <f>A17</f>
        <v>0</v>
      </c>
      <c r="B59" s="16">
        <f>C17</f>
        <v>0</v>
      </c>
      <c r="C59" s="1"/>
      <c r="D59" s="1"/>
      <c r="E59" s="1"/>
      <c r="F59" s="1"/>
    </row>
    <row r="60" spans="1:6">
      <c r="A60" s="17">
        <f t="shared" ref="A60:A65" si="0">A20</f>
        <v>0</v>
      </c>
      <c r="B60" s="16">
        <f t="shared" ref="B60:B65" si="1">C20</f>
        <v>0</v>
      </c>
      <c r="C60" s="1"/>
      <c r="D60" s="1"/>
      <c r="E60" s="1"/>
      <c r="F60" s="1"/>
    </row>
    <row r="61" spans="1:6">
      <c r="A61" s="17">
        <f t="shared" si="0"/>
        <v>0</v>
      </c>
      <c r="B61" s="16">
        <f t="shared" si="1"/>
        <v>0</v>
      </c>
      <c r="C61" s="1"/>
      <c r="D61" s="1"/>
      <c r="E61" s="1"/>
      <c r="F61" s="1"/>
    </row>
    <row r="62" spans="1:6">
      <c r="A62" s="17">
        <f t="shared" si="0"/>
        <v>0</v>
      </c>
      <c r="B62" s="16">
        <f t="shared" si="1"/>
        <v>0</v>
      </c>
      <c r="C62" s="1"/>
      <c r="D62" s="1"/>
      <c r="E62" s="1"/>
      <c r="F62" s="1"/>
    </row>
    <row r="63" spans="1:6">
      <c r="A63" s="17">
        <f t="shared" si="0"/>
        <v>0</v>
      </c>
      <c r="B63" s="16">
        <f t="shared" si="1"/>
        <v>0</v>
      </c>
      <c r="C63" s="1"/>
      <c r="D63" s="1"/>
      <c r="E63" s="1"/>
      <c r="F63" s="1"/>
    </row>
    <row r="64" spans="1:6">
      <c r="A64" s="17">
        <f t="shared" si="0"/>
        <v>0</v>
      </c>
      <c r="B64" s="16">
        <f t="shared" si="1"/>
        <v>0</v>
      </c>
      <c r="C64" s="1"/>
      <c r="D64" s="1"/>
      <c r="E64" s="1"/>
      <c r="F64" s="1"/>
    </row>
    <row r="65" spans="1:6">
      <c r="A65" s="17">
        <f t="shared" si="0"/>
        <v>0</v>
      </c>
      <c r="B65" s="16">
        <f t="shared" si="1"/>
        <v>0</v>
      </c>
      <c r="C65" s="1"/>
      <c r="D65" s="1"/>
      <c r="E65" s="1"/>
      <c r="F65" s="1"/>
    </row>
    <row r="66" spans="1:6">
      <c r="A66" s="17">
        <f>D6</f>
        <v>0</v>
      </c>
      <c r="B66" s="16">
        <f>-F6</f>
        <v>0</v>
      </c>
      <c r="C66" s="1"/>
      <c r="D66" s="1"/>
      <c r="E66" s="1"/>
      <c r="F66" s="1"/>
    </row>
    <row r="67" spans="1:6">
      <c r="A67" s="17">
        <f>D7</f>
        <v>0</v>
      </c>
      <c r="B67" s="16">
        <f>-F7</f>
        <v>0</v>
      </c>
      <c r="C67" s="1"/>
      <c r="D67" s="1"/>
      <c r="E67" s="1"/>
      <c r="F67" s="1"/>
    </row>
    <row r="68" spans="1:6">
      <c r="A68" s="17">
        <f>D8</f>
        <v>0</v>
      </c>
      <c r="B68" s="16">
        <f>-F8</f>
        <v>0</v>
      </c>
      <c r="C68" s="1"/>
      <c r="D68" s="1"/>
      <c r="E68" s="1"/>
      <c r="F68" s="1"/>
    </row>
    <row r="69" spans="1:6">
      <c r="A69" s="17">
        <f>D9</f>
        <v>0</v>
      </c>
      <c r="B69" s="16">
        <f>-F9</f>
        <v>0</v>
      </c>
      <c r="C69" s="1"/>
      <c r="D69" s="1"/>
      <c r="E69" s="1"/>
      <c r="F69" s="1"/>
    </row>
    <row r="70" spans="1:6">
      <c r="A70" s="17">
        <f>D10</f>
        <v>0</v>
      </c>
      <c r="B70" s="16">
        <f>-F10</f>
        <v>0</v>
      </c>
      <c r="C70" s="1"/>
      <c r="D70" s="1"/>
      <c r="E70" s="1"/>
      <c r="F70" s="1"/>
    </row>
    <row r="71" spans="1:6">
      <c r="A71" s="17">
        <f>D13</f>
        <v>0</v>
      </c>
      <c r="B71" s="16">
        <f>-F13</f>
        <v>0</v>
      </c>
      <c r="C71" s="1"/>
      <c r="D71" s="1"/>
      <c r="E71" s="1"/>
      <c r="F71" s="1"/>
    </row>
    <row r="72" spans="1:6">
      <c r="A72" s="17">
        <f>D14</f>
        <v>0</v>
      </c>
      <c r="B72" s="16">
        <f>-F14</f>
        <v>0</v>
      </c>
      <c r="C72" s="1"/>
      <c r="D72" s="1"/>
      <c r="E72" s="1"/>
      <c r="F72" s="1"/>
    </row>
    <row r="73" spans="1:6">
      <c r="A73" s="17">
        <f>D15</f>
        <v>0</v>
      </c>
      <c r="B73" s="16">
        <f>-F15</f>
        <v>0</v>
      </c>
      <c r="C73" s="1"/>
      <c r="D73" s="1"/>
      <c r="E73" s="1"/>
      <c r="F73" s="1"/>
    </row>
    <row r="74" spans="1:6">
      <c r="A74" s="17">
        <f>D16</f>
        <v>0</v>
      </c>
      <c r="B74" s="16">
        <f>-F16</f>
        <v>0</v>
      </c>
      <c r="C74" s="1"/>
      <c r="D74" s="1"/>
      <c r="E74" s="1"/>
      <c r="F74" s="1"/>
    </row>
    <row r="75" spans="1:6">
      <c r="A75" s="17" t="s">
        <v>31</v>
      </c>
      <c r="B75" s="16">
        <f>-B35</f>
        <v>0</v>
      </c>
      <c r="C75" s="1"/>
      <c r="D75" s="1"/>
      <c r="E75" s="1"/>
      <c r="F75" s="1"/>
    </row>
    <row r="76" spans="1:6">
      <c r="A76" s="17" t="s">
        <v>24</v>
      </c>
      <c r="B76" s="16">
        <f>-(B36*B37)</f>
        <v>0</v>
      </c>
      <c r="C76" s="1"/>
      <c r="D76" s="1"/>
      <c r="E76" s="1"/>
      <c r="F76" s="1"/>
    </row>
    <row r="77" spans="1:6">
      <c r="A77" s="17" t="s">
        <v>39</v>
      </c>
      <c r="B77" s="16">
        <f>-(B39+B76)</f>
        <v>0</v>
      </c>
      <c r="C77" s="1"/>
      <c r="D77" s="1"/>
      <c r="E77" s="1"/>
      <c r="F77" s="1"/>
    </row>
    <row r="78" spans="1:6">
      <c r="A78" s="17" t="s">
        <v>13</v>
      </c>
      <c r="B78" s="16">
        <f>B46</f>
        <v>0</v>
      </c>
      <c r="C78" s="1"/>
      <c r="D78" s="1"/>
      <c r="E78" s="1"/>
      <c r="F78" s="1"/>
    </row>
    <row r="79" spans="1:6">
      <c r="A79" s="17" t="s">
        <v>48</v>
      </c>
      <c r="B79" s="16">
        <f>-B47</f>
        <v>0</v>
      </c>
      <c r="C79" s="1"/>
      <c r="D79" s="1"/>
      <c r="E79" s="1"/>
      <c r="F79" s="1"/>
    </row>
    <row r="80" spans="1:6" ht="13.5" thickBot="1">
      <c r="A80" s="18" t="s">
        <v>40</v>
      </c>
      <c r="B80" s="19">
        <f>SUM(B51:B79)</f>
        <v>0</v>
      </c>
      <c r="C80" s="1"/>
      <c r="D80" s="1"/>
      <c r="E80" s="1"/>
      <c r="F80" s="1"/>
    </row>
    <row r="81" spans="1:6" ht="13.5" thickTop="1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6">
      <c r="A97" s="1"/>
      <c r="B97" s="1"/>
      <c r="C97" s="1"/>
      <c r="D97" s="1"/>
      <c r="E97" s="1"/>
      <c r="F97" s="1"/>
    </row>
    <row r="98" spans="1:6">
      <c r="A98" s="1"/>
      <c r="B98" s="1"/>
      <c r="C98" s="1"/>
      <c r="D98" s="1"/>
      <c r="E98" s="1"/>
      <c r="F98" s="1"/>
    </row>
    <row r="99" spans="1:6">
      <c r="A99" s="1"/>
      <c r="B99" s="1"/>
      <c r="C99" s="1"/>
      <c r="D99" s="1"/>
      <c r="E99" s="1"/>
      <c r="F99" s="1"/>
    </row>
    <row r="100" spans="1:6">
      <c r="A100" s="1"/>
      <c r="B100" s="1"/>
      <c r="C100" s="1"/>
      <c r="D100" s="1"/>
      <c r="E100" s="1"/>
      <c r="F100" s="1"/>
    </row>
    <row r="101" spans="1:6">
      <c r="A101" s="1"/>
      <c r="B101" s="1"/>
      <c r="C101" s="1"/>
      <c r="D101" s="1"/>
      <c r="E101" s="1"/>
      <c r="F101" s="1"/>
    </row>
    <row r="102" spans="1:6">
      <c r="A102" s="1"/>
      <c r="B102" s="1"/>
      <c r="C102" s="1"/>
      <c r="D102" s="1"/>
      <c r="E102" s="1"/>
      <c r="F102" s="1"/>
    </row>
    <row r="103" spans="1:6">
      <c r="A103" s="1"/>
      <c r="B103" s="1"/>
      <c r="C103" s="1"/>
      <c r="D103" s="1"/>
      <c r="E103" s="1"/>
      <c r="F103" s="1"/>
    </row>
    <row r="104" spans="1:6">
      <c r="A104" s="1"/>
      <c r="B104" s="1"/>
      <c r="C104" s="1"/>
      <c r="D104" s="1"/>
      <c r="E104" s="1"/>
      <c r="F104" s="1"/>
    </row>
    <row r="105" spans="1:6">
      <c r="A105" s="1"/>
      <c r="B105" s="1"/>
      <c r="C105" s="1"/>
      <c r="D105" s="1"/>
      <c r="E105" s="1"/>
      <c r="F105" s="1"/>
    </row>
    <row r="106" spans="1:6">
      <c r="A106" s="1"/>
      <c r="B106" s="1"/>
      <c r="C106" s="1"/>
      <c r="D106" s="1"/>
      <c r="E106" s="1"/>
      <c r="F106" s="1"/>
    </row>
    <row r="107" spans="1:6">
      <c r="A107" s="1"/>
      <c r="B107" s="1"/>
      <c r="C107" s="1"/>
      <c r="D107" s="1"/>
      <c r="E107" s="1"/>
      <c r="F107" s="1"/>
    </row>
    <row r="108" spans="1:6">
      <c r="A108" s="1"/>
      <c r="B108" s="1"/>
      <c r="C108" s="1"/>
      <c r="D108" s="1"/>
      <c r="E108" s="1"/>
      <c r="F108" s="1"/>
    </row>
    <row r="109" spans="1:6">
      <c r="A109" s="1"/>
      <c r="B109" s="1"/>
      <c r="C109" s="1"/>
      <c r="D109" s="1"/>
      <c r="E109" s="1"/>
      <c r="F109" s="1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  <row r="134" spans="1:6">
      <c r="A134" s="1"/>
      <c r="B134" s="1"/>
      <c r="C134" s="1"/>
      <c r="D134" s="1"/>
      <c r="E134" s="1"/>
      <c r="F134" s="1"/>
    </row>
    <row r="135" spans="1:6">
      <c r="A135" s="1"/>
      <c r="B135" s="1"/>
      <c r="C135" s="1"/>
      <c r="D135" s="1"/>
      <c r="E135" s="1"/>
      <c r="F135" s="1"/>
    </row>
    <row r="136" spans="1:6">
      <c r="A136" s="1"/>
      <c r="B136" s="1"/>
      <c r="C136" s="1"/>
      <c r="D136" s="1"/>
      <c r="E136" s="1"/>
      <c r="F136" s="1"/>
    </row>
    <row r="137" spans="1:6">
      <c r="A137" s="1"/>
      <c r="B137" s="1"/>
      <c r="C137" s="1"/>
      <c r="D137" s="1"/>
      <c r="E137" s="1"/>
      <c r="F137" s="1"/>
    </row>
    <row r="138" spans="1:6">
      <c r="A138" s="1"/>
      <c r="B138" s="1"/>
      <c r="C138" s="1"/>
      <c r="D138" s="1"/>
      <c r="E138" s="1"/>
      <c r="F138" s="1"/>
    </row>
    <row r="139" spans="1:6">
      <c r="A139" s="1"/>
      <c r="B139" s="1"/>
      <c r="C139" s="1"/>
      <c r="D139" s="1"/>
      <c r="E139" s="1"/>
      <c r="F139" s="1"/>
    </row>
    <row r="140" spans="1:6">
      <c r="A140" s="1"/>
      <c r="B140" s="1"/>
      <c r="C140" s="1"/>
      <c r="D140" s="1"/>
      <c r="E140" s="1"/>
      <c r="F140" s="1"/>
    </row>
    <row r="141" spans="1:6">
      <c r="A141" s="1"/>
      <c r="B141" s="1"/>
      <c r="C141" s="1"/>
      <c r="D141" s="1"/>
      <c r="E141" s="1"/>
      <c r="F141" s="1"/>
    </row>
    <row r="142" spans="1:6">
      <c r="A142" s="1"/>
      <c r="B142" s="1"/>
      <c r="C142" s="1"/>
      <c r="D142" s="1"/>
      <c r="E142" s="1"/>
      <c r="F142" s="1"/>
    </row>
    <row r="143" spans="1:6">
      <c r="A143" s="1"/>
      <c r="B143" s="1"/>
      <c r="C143" s="1"/>
      <c r="D143" s="1"/>
      <c r="E143" s="1"/>
      <c r="F143" s="1"/>
    </row>
    <row r="144" spans="1:6">
      <c r="A144" s="1"/>
      <c r="B144" s="1"/>
      <c r="C144" s="1"/>
      <c r="D144" s="1"/>
      <c r="E144" s="1"/>
      <c r="F144" s="1"/>
    </row>
  </sheetData>
  <pageMargins left="0.75" right="0.75" top="1" bottom="1" header="0.5" footer="0.5"/>
  <pageSetup orientation="portrait" horizontalDpi="4294967293" verticalDpi="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44"/>
  <sheetViews>
    <sheetView zoomScale="77" zoomScaleNormal="77" workbookViewId="0">
      <selection activeCell="N44" sqref="N44"/>
    </sheetView>
  </sheetViews>
  <sheetFormatPr defaultRowHeight="12.75"/>
  <cols>
    <col min="1" max="1" width="27.28515625" customWidth="1"/>
    <col min="2" max="2" width="17.42578125" bestFit="1" customWidth="1"/>
    <col min="3" max="3" width="10.5703125" bestFit="1" customWidth="1"/>
    <col min="4" max="4" width="28" customWidth="1"/>
    <col min="5" max="5" width="10.28515625" bestFit="1" customWidth="1"/>
    <col min="6" max="6" width="10.5703125" bestFit="1" customWidth="1"/>
  </cols>
  <sheetData>
    <row r="1" spans="1:6" ht="26.25" thickTop="1">
      <c r="A1" s="23" t="s">
        <v>0</v>
      </c>
      <c r="B1" s="40" t="s">
        <v>1</v>
      </c>
      <c r="C1" s="2"/>
      <c r="D1" s="2"/>
      <c r="E1" s="2"/>
      <c r="F1" s="24"/>
    </row>
    <row r="2" spans="1:6">
      <c r="A2" s="25" t="s">
        <v>2</v>
      </c>
      <c r="B2" s="73">
        <v>40817</v>
      </c>
      <c r="C2" s="26"/>
      <c r="D2" s="26"/>
      <c r="E2" s="26"/>
      <c r="F2" s="27"/>
    </row>
    <row r="3" spans="1:6">
      <c r="A3" s="25"/>
      <c r="B3" s="26"/>
      <c r="C3" s="26"/>
      <c r="D3" s="26"/>
      <c r="E3" s="26"/>
      <c r="F3" s="27"/>
    </row>
    <row r="4" spans="1:6">
      <c r="A4" s="25"/>
      <c r="B4" s="28" t="s">
        <v>4</v>
      </c>
      <c r="C4" s="28" t="s">
        <v>41</v>
      </c>
      <c r="D4" s="26"/>
      <c r="E4" s="28" t="s">
        <v>4</v>
      </c>
      <c r="F4" s="29" t="s">
        <v>41</v>
      </c>
    </row>
    <row r="5" spans="1:6">
      <c r="A5" s="3" t="s">
        <v>3</v>
      </c>
      <c r="B5" s="4"/>
      <c r="C5" s="4"/>
      <c r="D5" s="5" t="s">
        <v>16</v>
      </c>
      <c r="E5" s="4"/>
      <c r="F5" s="6"/>
    </row>
    <row r="6" spans="1:6">
      <c r="A6" s="20" t="s">
        <v>31</v>
      </c>
      <c r="B6" s="21">
        <v>40000</v>
      </c>
      <c r="C6" s="21">
        <v>40000</v>
      </c>
      <c r="D6" s="21" t="s">
        <v>16</v>
      </c>
      <c r="E6" s="21">
        <v>25000</v>
      </c>
      <c r="F6" s="22">
        <v>25000</v>
      </c>
    </row>
    <row r="7" spans="1:6">
      <c r="A7" s="20" t="s">
        <v>42</v>
      </c>
      <c r="B7" s="21">
        <v>60000</v>
      </c>
      <c r="C7" s="21">
        <v>66000</v>
      </c>
      <c r="D7" s="4"/>
      <c r="E7" s="4"/>
      <c r="F7" s="6"/>
    </row>
    <row r="8" spans="1:6">
      <c r="A8" s="20" t="s">
        <v>5</v>
      </c>
      <c r="B8" s="21">
        <v>100000</v>
      </c>
      <c r="C8" s="21">
        <v>110000</v>
      </c>
      <c r="D8" s="4"/>
      <c r="E8" s="4"/>
      <c r="F8" s="6"/>
    </row>
    <row r="9" spans="1:6">
      <c r="A9" s="7"/>
      <c r="B9" s="4"/>
      <c r="C9" s="4"/>
      <c r="D9" s="4"/>
      <c r="E9" s="4"/>
      <c r="F9" s="6"/>
    </row>
    <row r="10" spans="1:6">
      <c r="A10" s="7"/>
      <c r="B10" s="4"/>
      <c r="C10" s="4"/>
      <c r="D10" s="4"/>
      <c r="E10" s="4"/>
      <c r="F10" s="6"/>
    </row>
    <row r="11" spans="1:6">
      <c r="A11" s="3" t="s">
        <v>6</v>
      </c>
      <c r="B11" s="8">
        <f>SUM(B6:B10)</f>
        <v>200000</v>
      </c>
      <c r="C11" s="8">
        <f>SUM(C6:C10)</f>
        <v>216000</v>
      </c>
      <c r="D11" s="5" t="s">
        <v>17</v>
      </c>
      <c r="E11" s="8">
        <f>SUM(E6:E10)</f>
        <v>25000</v>
      </c>
      <c r="F11" s="9">
        <f>SUM(F6:F10)</f>
        <v>25000</v>
      </c>
    </row>
    <row r="12" spans="1:6">
      <c r="A12" s="3"/>
      <c r="B12" s="4"/>
      <c r="C12" s="4"/>
      <c r="D12" s="5" t="s">
        <v>18</v>
      </c>
      <c r="E12" s="4"/>
      <c r="F12" s="6"/>
    </row>
    <row r="13" spans="1:6">
      <c r="A13" s="3" t="s">
        <v>7</v>
      </c>
      <c r="B13" s="4"/>
      <c r="C13" s="4"/>
      <c r="D13" s="21" t="s">
        <v>19</v>
      </c>
      <c r="E13" s="21">
        <v>100000</v>
      </c>
      <c r="F13" s="22">
        <v>100000</v>
      </c>
    </row>
    <row r="14" spans="1:6">
      <c r="A14" s="20" t="s">
        <v>8</v>
      </c>
      <c r="B14" s="21">
        <v>30000</v>
      </c>
      <c r="C14" s="21">
        <v>72000</v>
      </c>
      <c r="D14" s="21" t="s">
        <v>20</v>
      </c>
      <c r="E14" s="21"/>
      <c r="F14" s="22">
        <v>4000</v>
      </c>
    </row>
    <row r="15" spans="1:6">
      <c r="A15" s="20" t="s">
        <v>9</v>
      </c>
      <c r="B15" s="21">
        <v>150000</v>
      </c>
      <c r="C15" s="21">
        <v>288000</v>
      </c>
      <c r="D15" s="21" t="s">
        <v>44</v>
      </c>
      <c r="E15" s="21"/>
      <c r="F15" s="22">
        <v>12000</v>
      </c>
    </row>
    <row r="16" spans="1:6">
      <c r="A16" s="20" t="s">
        <v>10</v>
      </c>
      <c r="B16" s="21">
        <v>80000</v>
      </c>
      <c r="C16" s="21">
        <v>145000</v>
      </c>
      <c r="D16" s="4"/>
      <c r="E16" s="4"/>
      <c r="F16" s="6"/>
    </row>
    <row r="17" spans="1:6">
      <c r="A17" s="7"/>
      <c r="B17" s="4"/>
      <c r="C17" s="4"/>
      <c r="D17" s="5" t="s">
        <v>21</v>
      </c>
      <c r="E17" s="8">
        <f>SUM(E13:E16)</f>
        <v>100000</v>
      </c>
      <c r="F17" s="9">
        <f>SUM(F13:F16)</f>
        <v>116000</v>
      </c>
    </row>
    <row r="18" spans="1:6">
      <c r="A18" s="3" t="s">
        <v>11</v>
      </c>
      <c r="B18" s="8">
        <f>SUM(B14:B17)</f>
        <v>260000</v>
      </c>
      <c r="C18" s="8">
        <f>SUM(C14:C17)</f>
        <v>505000</v>
      </c>
      <c r="D18" s="5" t="s">
        <v>22</v>
      </c>
      <c r="E18" s="8">
        <f>E11+E17</f>
        <v>125000</v>
      </c>
      <c r="F18" s="9">
        <f>F11+F17</f>
        <v>141000</v>
      </c>
    </row>
    <row r="19" spans="1:6">
      <c r="A19" s="3" t="s">
        <v>12</v>
      </c>
      <c r="B19" s="4"/>
      <c r="C19" s="4"/>
      <c r="D19" s="5" t="s">
        <v>23</v>
      </c>
      <c r="E19" s="4"/>
      <c r="F19" s="6"/>
    </row>
    <row r="20" spans="1:6">
      <c r="A20" s="20" t="s">
        <v>43</v>
      </c>
      <c r="B20" s="4"/>
      <c r="C20" s="21">
        <v>125000</v>
      </c>
      <c r="D20" s="4" t="s">
        <v>24</v>
      </c>
      <c r="E20" s="21">
        <v>10000</v>
      </c>
      <c r="F20" s="6"/>
    </row>
    <row r="21" spans="1:6">
      <c r="A21" s="7"/>
      <c r="B21" s="4"/>
      <c r="C21" s="4"/>
      <c r="D21" s="4" t="s">
        <v>25</v>
      </c>
      <c r="E21" s="21">
        <v>140000</v>
      </c>
      <c r="F21" s="6"/>
    </row>
    <row r="22" spans="1:6">
      <c r="A22" s="25"/>
      <c r="B22" s="26"/>
      <c r="C22" s="4"/>
      <c r="D22" s="4" t="s">
        <v>26</v>
      </c>
      <c r="E22" s="21">
        <v>185000</v>
      </c>
      <c r="F22" s="6"/>
    </row>
    <row r="23" spans="1:6">
      <c r="A23" s="7"/>
      <c r="B23" s="4"/>
      <c r="C23" s="4"/>
      <c r="D23" s="5" t="s">
        <v>27</v>
      </c>
      <c r="E23" s="8">
        <f>SUM(E20:E22)</f>
        <v>335000</v>
      </c>
      <c r="F23" s="6"/>
    </row>
    <row r="24" spans="1:6">
      <c r="A24" s="7"/>
      <c r="B24" s="4"/>
      <c r="C24" s="4"/>
      <c r="D24" s="4"/>
      <c r="E24" s="4"/>
      <c r="F24" s="6"/>
    </row>
    <row r="25" spans="1:6">
      <c r="A25" s="7"/>
      <c r="B25" s="4"/>
      <c r="C25" s="4"/>
      <c r="D25" s="4"/>
      <c r="E25" s="4"/>
      <c r="F25" s="6"/>
    </row>
    <row r="26" spans="1:6">
      <c r="A26" s="3" t="s">
        <v>14</v>
      </c>
      <c r="B26" s="8">
        <f>SUM(B20:B25)</f>
        <v>0</v>
      </c>
      <c r="C26" s="8">
        <f>SUM(C20:C25)</f>
        <v>125000</v>
      </c>
      <c r="D26" s="4"/>
      <c r="E26" s="4"/>
      <c r="F26" s="6"/>
    </row>
    <row r="27" spans="1:6">
      <c r="A27" s="3" t="s">
        <v>15</v>
      </c>
      <c r="B27" s="8">
        <f>B11+B18+B26</f>
        <v>460000</v>
      </c>
      <c r="C27" s="8">
        <f>C11+C12+C18+C26</f>
        <v>846000</v>
      </c>
      <c r="D27" s="5" t="s">
        <v>28</v>
      </c>
      <c r="E27" s="8">
        <f>E18+E23</f>
        <v>460000</v>
      </c>
      <c r="F27" s="6"/>
    </row>
    <row r="28" spans="1:6">
      <c r="A28" s="7"/>
      <c r="B28" s="4"/>
      <c r="C28" s="4"/>
      <c r="D28" s="5" t="s">
        <v>29</v>
      </c>
      <c r="E28" s="5"/>
      <c r="F28" s="9">
        <f>C27-F18</f>
        <v>705000</v>
      </c>
    </row>
    <row r="29" spans="1:6">
      <c r="A29" s="7"/>
      <c r="B29" s="4"/>
      <c r="C29" s="4"/>
      <c r="D29" s="4"/>
      <c r="E29" s="4"/>
      <c r="F29" s="6"/>
    </row>
    <row r="30" spans="1:6">
      <c r="A30" s="7"/>
      <c r="B30" s="4"/>
      <c r="C30" s="4"/>
      <c r="D30" s="4"/>
      <c r="E30" s="4"/>
      <c r="F30" s="6"/>
    </row>
    <row r="31" spans="1:6">
      <c r="A31" s="7"/>
      <c r="B31" s="4"/>
      <c r="C31" s="4"/>
      <c r="D31" s="4"/>
      <c r="E31" s="4"/>
      <c r="F31" s="6"/>
    </row>
    <row r="32" spans="1:6">
      <c r="A32" s="7"/>
      <c r="B32" s="4"/>
      <c r="C32" s="4"/>
      <c r="D32" s="4"/>
      <c r="E32" s="4"/>
      <c r="F32" s="6"/>
    </row>
    <row r="33" spans="1:6">
      <c r="A33" s="7"/>
      <c r="B33" s="4"/>
      <c r="C33" s="4"/>
      <c r="D33" s="4"/>
      <c r="E33" s="4"/>
      <c r="F33" s="6"/>
    </row>
    <row r="34" spans="1:6">
      <c r="A34" s="3" t="s">
        <v>30</v>
      </c>
      <c r="B34" s="4"/>
      <c r="C34" s="4"/>
      <c r="D34" s="4"/>
      <c r="E34" s="4"/>
      <c r="F34" s="6"/>
    </row>
    <row r="35" spans="1:6">
      <c r="A35" s="7" t="s">
        <v>31</v>
      </c>
      <c r="B35" s="4"/>
      <c r="C35" s="4"/>
      <c r="D35" s="4"/>
      <c r="E35" s="4"/>
      <c r="F35" s="6"/>
    </row>
    <row r="36" spans="1:6">
      <c r="A36" s="7" t="s">
        <v>32</v>
      </c>
      <c r="B36" s="21">
        <v>40000</v>
      </c>
      <c r="C36" s="4"/>
      <c r="D36" s="4"/>
      <c r="E36" s="4"/>
      <c r="F36" s="6"/>
    </row>
    <row r="37" spans="1:6">
      <c r="A37" s="7" t="s">
        <v>33</v>
      </c>
      <c r="B37" s="21">
        <v>1</v>
      </c>
      <c r="C37" s="4"/>
      <c r="D37" s="4"/>
      <c r="E37" s="4"/>
      <c r="F37" s="6"/>
    </row>
    <row r="38" spans="1:6">
      <c r="A38" s="7" t="s">
        <v>34</v>
      </c>
      <c r="B38" s="21">
        <v>20</v>
      </c>
      <c r="C38" s="4"/>
      <c r="D38" s="4"/>
      <c r="E38" s="4"/>
      <c r="F38" s="6"/>
    </row>
    <row r="39" spans="1:6">
      <c r="A39" s="7" t="s">
        <v>35</v>
      </c>
      <c r="B39" s="10">
        <f>B36*B38</f>
        <v>800000</v>
      </c>
      <c r="C39" s="4"/>
      <c r="D39" s="4"/>
      <c r="E39" s="4"/>
      <c r="F39" s="6"/>
    </row>
    <row r="40" spans="1:6">
      <c r="A40" s="3" t="s">
        <v>50</v>
      </c>
      <c r="B40" s="8">
        <f>B35+B39</f>
        <v>800000</v>
      </c>
      <c r="C40" s="4"/>
      <c r="D40" s="4"/>
      <c r="E40" s="4"/>
      <c r="F40" s="6"/>
    </row>
    <row r="41" spans="1:6" ht="13.5" thickBot="1">
      <c r="A41" s="30"/>
      <c r="B41" s="31"/>
      <c r="C41" s="11"/>
      <c r="D41" s="11"/>
      <c r="E41" s="11"/>
      <c r="F41" s="12"/>
    </row>
    <row r="42" spans="1:6" ht="14.25" thickTop="1" thickBot="1">
      <c r="C42" s="1"/>
      <c r="D42" s="1"/>
      <c r="E42" s="1"/>
      <c r="F42" s="1"/>
    </row>
    <row r="43" spans="1:6" ht="13.5" thickTop="1">
      <c r="A43" s="32" t="s">
        <v>45</v>
      </c>
      <c r="B43" s="33"/>
      <c r="C43" s="1"/>
      <c r="D43" s="1"/>
      <c r="E43" s="1"/>
      <c r="F43" s="1"/>
    </row>
    <row r="44" spans="1:6">
      <c r="A44" s="34" t="s">
        <v>46</v>
      </c>
      <c r="B44" s="35">
        <f>B40</f>
        <v>800000</v>
      </c>
      <c r="C44" s="1"/>
      <c r="D44" s="1"/>
      <c r="E44" s="1"/>
      <c r="F44" s="1"/>
    </row>
    <row r="45" spans="1:6">
      <c r="A45" s="34" t="s">
        <v>47</v>
      </c>
      <c r="B45" s="35">
        <f>F28</f>
        <v>705000</v>
      </c>
      <c r="C45" s="1"/>
      <c r="D45" s="1"/>
      <c r="E45" s="1"/>
      <c r="F45" s="1"/>
    </row>
    <row r="46" spans="1:6">
      <c r="A46" s="34" t="s">
        <v>13</v>
      </c>
      <c r="B46" s="35">
        <f>IF(B44&gt;B45,B44-B45,0)</f>
        <v>95000</v>
      </c>
      <c r="C46" s="1"/>
      <c r="D46" s="1"/>
      <c r="E46" s="1"/>
      <c r="F46" s="1"/>
    </row>
    <row r="47" spans="1:6" ht="13.5" thickBot="1">
      <c r="A47" s="36" t="s">
        <v>48</v>
      </c>
      <c r="B47" s="37">
        <f>IF(B45&gt;B44,B45-B44,0)</f>
        <v>0</v>
      </c>
      <c r="C47" s="1"/>
      <c r="D47" s="1"/>
      <c r="E47" s="1"/>
      <c r="F47" s="1"/>
    </row>
    <row r="48" spans="1:6" ht="14.25" thickTop="1" thickBot="1">
      <c r="A48" s="1"/>
      <c r="B48" s="1"/>
      <c r="C48" s="1"/>
      <c r="D48" s="1"/>
      <c r="E48" s="1"/>
      <c r="F48" s="1"/>
    </row>
    <row r="49" spans="1:6" ht="13.5" thickTop="1">
      <c r="A49" s="38" t="s">
        <v>36</v>
      </c>
      <c r="B49" s="14"/>
      <c r="C49" s="1"/>
      <c r="D49" s="1"/>
      <c r="E49" s="1"/>
      <c r="F49" s="1"/>
    </row>
    <row r="50" spans="1:6">
      <c r="A50" s="15" t="s">
        <v>37</v>
      </c>
      <c r="B50" s="39" t="s">
        <v>38</v>
      </c>
      <c r="C50" s="1"/>
      <c r="D50" s="1"/>
      <c r="E50" s="1"/>
      <c r="F50" s="1"/>
    </row>
    <row r="51" spans="1:6">
      <c r="A51" s="17" t="str">
        <f>A6</f>
        <v>Cash</v>
      </c>
      <c r="B51" s="16">
        <f>C6</f>
        <v>40000</v>
      </c>
      <c r="C51" s="1"/>
      <c r="D51" s="1"/>
      <c r="E51" s="1"/>
      <c r="F51" s="1"/>
    </row>
    <row r="52" spans="1:6">
      <c r="A52" s="17" t="str">
        <f>A7</f>
        <v>Marketable Investments</v>
      </c>
      <c r="B52" s="16">
        <f>C7</f>
        <v>66000</v>
      </c>
      <c r="C52" s="1"/>
      <c r="D52" s="1"/>
      <c r="E52" s="1"/>
      <c r="F52" s="1"/>
    </row>
    <row r="53" spans="1:6">
      <c r="A53" s="17" t="str">
        <f>A8</f>
        <v>Inventory</v>
      </c>
      <c r="B53" s="16">
        <f>C8</f>
        <v>110000</v>
      </c>
      <c r="C53" s="1"/>
      <c r="D53" s="1"/>
      <c r="E53" s="1"/>
      <c r="F53" s="1"/>
    </row>
    <row r="54" spans="1:6">
      <c r="A54" s="17">
        <f>A9</f>
        <v>0</v>
      </c>
      <c r="B54" s="16">
        <f>C9</f>
        <v>0</v>
      </c>
      <c r="C54" s="1"/>
      <c r="D54" s="1"/>
      <c r="E54" s="1"/>
      <c r="F54" s="1"/>
    </row>
    <row r="55" spans="1:6">
      <c r="A55" s="17">
        <f>A10</f>
        <v>0</v>
      </c>
      <c r="B55" s="16">
        <f>C10</f>
        <v>0</v>
      </c>
      <c r="C55" s="1"/>
      <c r="D55" s="1"/>
      <c r="E55" s="1"/>
      <c r="F55" s="1"/>
    </row>
    <row r="56" spans="1:6">
      <c r="A56" s="17" t="str">
        <f>A14</f>
        <v>Land</v>
      </c>
      <c r="B56" s="16">
        <f>C14</f>
        <v>72000</v>
      </c>
      <c r="C56" s="1"/>
      <c r="D56" s="1"/>
      <c r="E56" s="1"/>
      <c r="F56" s="1"/>
    </row>
    <row r="57" spans="1:6">
      <c r="A57" s="17" t="str">
        <f>A15</f>
        <v>Building (net)</v>
      </c>
      <c r="B57" s="16">
        <f>C15</f>
        <v>288000</v>
      </c>
      <c r="C57" s="1"/>
      <c r="D57" s="1"/>
      <c r="E57" s="1"/>
      <c r="F57" s="1"/>
    </row>
    <row r="58" spans="1:6">
      <c r="A58" s="17" t="str">
        <f>A16</f>
        <v>Equipment (net)</v>
      </c>
      <c r="B58" s="16">
        <f>C16</f>
        <v>145000</v>
      </c>
      <c r="C58" s="1"/>
      <c r="D58" s="1"/>
      <c r="E58" s="1"/>
      <c r="F58" s="1"/>
    </row>
    <row r="59" spans="1:6">
      <c r="A59" s="17">
        <f>A17</f>
        <v>0</v>
      </c>
      <c r="B59" s="16">
        <f>C17</f>
        <v>0</v>
      </c>
      <c r="C59" s="1"/>
      <c r="D59" s="1"/>
      <c r="E59" s="1"/>
      <c r="F59" s="1"/>
    </row>
    <row r="60" spans="1:6">
      <c r="A60" s="17" t="str">
        <f t="shared" ref="A60:A65" si="0">A20</f>
        <v>Customer List</v>
      </c>
      <c r="B60" s="16">
        <f t="shared" ref="B60:B65" si="1">C20</f>
        <v>125000</v>
      </c>
      <c r="C60" s="1"/>
      <c r="D60" s="1"/>
      <c r="E60" s="1"/>
      <c r="F60" s="1"/>
    </row>
    <row r="61" spans="1:6">
      <c r="A61" s="17">
        <f t="shared" si="0"/>
        <v>0</v>
      </c>
      <c r="B61" s="16">
        <f t="shared" si="1"/>
        <v>0</v>
      </c>
      <c r="C61" s="1"/>
      <c r="D61" s="1"/>
      <c r="E61" s="1"/>
      <c r="F61" s="1"/>
    </row>
    <row r="62" spans="1:6">
      <c r="A62" s="17">
        <f t="shared" si="0"/>
        <v>0</v>
      </c>
      <c r="B62" s="16">
        <f t="shared" si="1"/>
        <v>0</v>
      </c>
      <c r="C62" s="1"/>
      <c r="D62" s="1"/>
      <c r="E62" s="1"/>
      <c r="F62" s="1"/>
    </row>
    <row r="63" spans="1:6">
      <c r="A63" s="17">
        <f t="shared" si="0"/>
        <v>0</v>
      </c>
      <c r="B63" s="16">
        <f t="shared" si="1"/>
        <v>0</v>
      </c>
      <c r="C63" s="1"/>
      <c r="D63" s="1"/>
      <c r="E63" s="1"/>
      <c r="F63" s="1"/>
    </row>
    <row r="64" spans="1:6">
      <c r="A64" s="17">
        <f t="shared" si="0"/>
        <v>0</v>
      </c>
      <c r="B64" s="16">
        <f t="shared" si="1"/>
        <v>0</v>
      </c>
      <c r="C64" s="1"/>
      <c r="D64" s="1"/>
      <c r="E64" s="1"/>
      <c r="F64" s="1"/>
    </row>
    <row r="65" spans="1:6">
      <c r="A65" s="17">
        <f t="shared" si="0"/>
        <v>0</v>
      </c>
      <c r="B65" s="16">
        <f t="shared" si="1"/>
        <v>0</v>
      </c>
      <c r="C65" s="1"/>
      <c r="D65" s="1"/>
      <c r="E65" s="1"/>
      <c r="F65" s="1"/>
    </row>
    <row r="66" spans="1:6">
      <c r="A66" s="17" t="str">
        <f>D6</f>
        <v>Current Liabilities</v>
      </c>
      <c r="B66" s="16">
        <f>-F6</f>
        <v>-25000</v>
      </c>
      <c r="C66" s="1"/>
      <c r="D66" s="1"/>
      <c r="E66" s="1"/>
      <c r="F66" s="1"/>
    </row>
    <row r="67" spans="1:6">
      <c r="A67" s="17">
        <f>D7</f>
        <v>0</v>
      </c>
      <c r="B67" s="16">
        <f>-F7</f>
        <v>0</v>
      </c>
      <c r="C67" s="1"/>
      <c r="D67" s="1"/>
      <c r="E67" s="1"/>
      <c r="F67" s="1"/>
    </row>
    <row r="68" spans="1:6">
      <c r="A68" s="17">
        <f>D8</f>
        <v>0</v>
      </c>
      <c r="B68" s="16">
        <f>-F8</f>
        <v>0</v>
      </c>
      <c r="C68" s="1"/>
      <c r="D68" s="1"/>
      <c r="E68" s="1"/>
      <c r="F68" s="1"/>
    </row>
    <row r="69" spans="1:6">
      <c r="A69" s="17">
        <f>D9</f>
        <v>0</v>
      </c>
      <c r="B69" s="16">
        <f>-F9</f>
        <v>0</v>
      </c>
      <c r="C69" s="1"/>
      <c r="D69" s="1"/>
      <c r="E69" s="1"/>
      <c r="F69" s="1"/>
    </row>
    <row r="70" spans="1:6">
      <c r="A70" s="17">
        <f>D10</f>
        <v>0</v>
      </c>
      <c r="B70" s="16">
        <f>-F10</f>
        <v>0</v>
      </c>
      <c r="C70" s="1"/>
      <c r="D70" s="1"/>
      <c r="E70" s="1"/>
      <c r="F70" s="1"/>
    </row>
    <row r="71" spans="1:6">
      <c r="A71" s="17" t="str">
        <f>D13</f>
        <v>Bonds Payable</v>
      </c>
      <c r="B71" s="16">
        <f>-F13</f>
        <v>-100000</v>
      </c>
      <c r="C71" s="1"/>
      <c r="D71" s="1"/>
      <c r="E71" s="1"/>
      <c r="F71" s="1"/>
    </row>
    <row r="72" spans="1:6">
      <c r="A72" s="17" t="str">
        <f>D14</f>
        <v>Premium on Bonds Payable</v>
      </c>
      <c r="B72" s="16">
        <f>-F14</f>
        <v>-4000</v>
      </c>
      <c r="C72" s="1"/>
      <c r="D72" s="1"/>
      <c r="E72" s="1"/>
      <c r="F72" s="1"/>
    </row>
    <row r="73" spans="1:6">
      <c r="A73" s="17" t="str">
        <f>D15</f>
        <v>Warranty Liability</v>
      </c>
      <c r="B73" s="16">
        <f>-F15</f>
        <v>-12000</v>
      </c>
      <c r="C73" s="1"/>
      <c r="D73" s="1"/>
      <c r="E73" s="1"/>
      <c r="F73" s="1"/>
    </row>
    <row r="74" spans="1:6">
      <c r="A74" s="17">
        <f>D16</f>
        <v>0</v>
      </c>
      <c r="B74" s="16">
        <f>-F16</f>
        <v>0</v>
      </c>
      <c r="C74" s="1"/>
      <c r="D74" s="1"/>
      <c r="E74" s="1"/>
      <c r="F74" s="1"/>
    </row>
    <row r="75" spans="1:6">
      <c r="A75" s="17" t="s">
        <v>31</v>
      </c>
      <c r="B75" s="16">
        <f>-B35</f>
        <v>0</v>
      </c>
      <c r="C75" s="1"/>
      <c r="D75" s="1"/>
      <c r="E75" s="1"/>
      <c r="F75" s="1"/>
    </row>
    <row r="76" spans="1:6">
      <c r="A76" s="17" t="s">
        <v>24</v>
      </c>
      <c r="B76" s="16">
        <f>-(B36*B37)</f>
        <v>-40000</v>
      </c>
      <c r="C76" s="1"/>
      <c r="D76" s="1"/>
      <c r="E76" s="1"/>
      <c r="F76" s="1"/>
    </row>
    <row r="77" spans="1:6">
      <c r="A77" s="17" t="s">
        <v>39</v>
      </c>
      <c r="B77" s="16">
        <f>-(B39+B76)</f>
        <v>-760000</v>
      </c>
      <c r="C77" s="1"/>
      <c r="D77" s="1"/>
      <c r="E77" s="1"/>
      <c r="F77" s="1"/>
    </row>
    <row r="78" spans="1:6">
      <c r="A78" s="17" t="s">
        <v>13</v>
      </c>
      <c r="B78" s="16">
        <f>B46</f>
        <v>95000</v>
      </c>
      <c r="C78" s="1"/>
      <c r="D78" s="1"/>
      <c r="E78" s="1"/>
      <c r="F78" s="1"/>
    </row>
    <row r="79" spans="1:6">
      <c r="A79" s="17" t="s">
        <v>48</v>
      </c>
      <c r="B79" s="16">
        <f>-B47</f>
        <v>0</v>
      </c>
      <c r="C79" s="1"/>
      <c r="D79" s="1"/>
      <c r="E79" s="1"/>
      <c r="F79" s="1"/>
    </row>
    <row r="80" spans="1:6" ht="13.5" thickBot="1">
      <c r="A80" s="18" t="s">
        <v>40</v>
      </c>
      <c r="B80" s="19">
        <f>SUM(B51:B79)</f>
        <v>0</v>
      </c>
      <c r="C80" s="1"/>
      <c r="D80" s="1"/>
      <c r="E80" s="1"/>
      <c r="F80" s="1"/>
    </row>
    <row r="81" spans="1:6" ht="13.5" thickTop="1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6">
      <c r="A97" s="1"/>
      <c r="B97" s="1"/>
      <c r="C97" s="1"/>
      <c r="D97" s="1"/>
      <c r="E97" s="1"/>
      <c r="F97" s="1"/>
    </row>
    <row r="98" spans="1:6">
      <c r="A98" s="1"/>
      <c r="B98" s="1"/>
      <c r="C98" s="1"/>
      <c r="D98" s="1"/>
      <c r="E98" s="1"/>
      <c r="F98" s="1"/>
    </row>
    <row r="99" spans="1:6">
      <c r="A99" s="1"/>
      <c r="B99" s="1"/>
      <c r="C99" s="1"/>
      <c r="D99" s="1"/>
      <c r="E99" s="1"/>
      <c r="F99" s="1"/>
    </row>
    <row r="100" spans="1:6">
      <c r="A100" s="1"/>
      <c r="B100" s="1"/>
      <c r="C100" s="1"/>
      <c r="D100" s="1"/>
      <c r="E100" s="1"/>
      <c r="F100" s="1"/>
    </row>
    <row r="101" spans="1:6">
      <c r="A101" s="1"/>
      <c r="B101" s="1"/>
      <c r="C101" s="1"/>
      <c r="D101" s="1"/>
      <c r="E101" s="1"/>
      <c r="F101" s="1"/>
    </row>
    <row r="102" spans="1:6">
      <c r="A102" s="1"/>
      <c r="B102" s="1"/>
      <c r="C102" s="1"/>
      <c r="D102" s="1"/>
      <c r="E102" s="1"/>
      <c r="F102" s="1"/>
    </row>
    <row r="103" spans="1:6">
      <c r="A103" s="1"/>
      <c r="B103" s="1"/>
      <c r="C103" s="1"/>
      <c r="D103" s="1"/>
      <c r="E103" s="1"/>
      <c r="F103" s="1"/>
    </row>
    <row r="104" spans="1:6">
      <c r="A104" s="1"/>
      <c r="B104" s="1"/>
      <c r="C104" s="1"/>
      <c r="D104" s="1"/>
      <c r="E104" s="1"/>
      <c r="F104" s="1"/>
    </row>
    <row r="105" spans="1:6">
      <c r="A105" s="1"/>
      <c r="B105" s="1"/>
      <c r="C105" s="1"/>
      <c r="D105" s="1"/>
      <c r="E105" s="1"/>
      <c r="F105" s="1"/>
    </row>
    <row r="106" spans="1:6">
      <c r="A106" s="1"/>
      <c r="B106" s="1"/>
      <c r="C106" s="1"/>
      <c r="D106" s="1"/>
      <c r="E106" s="1"/>
      <c r="F106" s="1"/>
    </row>
    <row r="107" spans="1:6">
      <c r="A107" s="1"/>
      <c r="B107" s="1"/>
      <c r="C107" s="1"/>
      <c r="D107" s="1"/>
      <c r="E107" s="1"/>
      <c r="F107" s="1"/>
    </row>
    <row r="108" spans="1:6">
      <c r="A108" s="1"/>
      <c r="B108" s="1"/>
      <c r="C108" s="1"/>
      <c r="D108" s="1"/>
      <c r="E108" s="1"/>
      <c r="F108" s="1"/>
    </row>
    <row r="109" spans="1:6">
      <c r="A109" s="1"/>
      <c r="B109" s="1"/>
      <c r="C109" s="1"/>
      <c r="D109" s="1"/>
      <c r="E109" s="1"/>
      <c r="F109" s="1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  <row r="134" spans="1:6">
      <c r="A134" s="1"/>
      <c r="B134" s="1"/>
      <c r="C134" s="1"/>
      <c r="D134" s="1"/>
      <c r="E134" s="1"/>
      <c r="F134" s="1"/>
    </row>
    <row r="135" spans="1:6">
      <c r="A135" s="1"/>
      <c r="B135" s="1"/>
      <c r="C135" s="1"/>
      <c r="D135" s="1"/>
      <c r="E135" s="1"/>
      <c r="F135" s="1"/>
    </row>
    <row r="136" spans="1:6">
      <c r="A136" s="1"/>
      <c r="B136" s="1"/>
      <c r="C136" s="1"/>
      <c r="D136" s="1"/>
      <c r="E136" s="1"/>
      <c r="F136" s="1"/>
    </row>
    <row r="137" spans="1:6">
      <c r="A137" s="1"/>
      <c r="B137" s="1"/>
      <c r="C137" s="1"/>
      <c r="D137" s="1"/>
      <c r="E137" s="1"/>
      <c r="F137" s="1"/>
    </row>
    <row r="138" spans="1:6">
      <c r="A138" s="1"/>
      <c r="B138" s="1"/>
      <c r="C138" s="1"/>
      <c r="D138" s="1"/>
      <c r="E138" s="1"/>
      <c r="F138" s="1"/>
    </row>
    <row r="139" spans="1:6">
      <c r="A139" s="1"/>
      <c r="B139" s="1"/>
      <c r="C139" s="1"/>
      <c r="D139" s="1"/>
      <c r="E139" s="1"/>
      <c r="F139" s="1"/>
    </row>
    <row r="140" spans="1:6">
      <c r="A140" s="1"/>
      <c r="B140" s="1"/>
      <c r="C140" s="1"/>
      <c r="D140" s="1"/>
      <c r="E140" s="1"/>
      <c r="F140" s="1"/>
    </row>
    <row r="141" spans="1:6">
      <c r="A141" s="1"/>
      <c r="B141" s="1"/>
      <c r="C141" s="1"/>
      <c r="D141" s="1"/>
      <c r="E141" s="1"/>
      <c r="F141" s="1"/>
    </row>
    <row r="142" spans="1:6">
      <c r="A142" s="1"/>
      <c r="B142" s="1"/>
      <c r="C142" s="1"/>
      <c r="D142" s="1"/>
      <c r="E142" s="1"/>
      <c r="F142" s="1"/>
    </row>
    <row r="143" spans="1:6">
      <c r="A143" s="1"/>
      <c r="B143" s="1"/>
      <c r="C143" s="1"/>
      <c r="D143" s="1"/>
      <c r="E143" s="1"/>
      <c r="F143" s="1"/>
    </row>
    <row r="144" spans="1:6">
      <c r="A144" s="1"/>
      <c r="B144" s="1"/>
      <c r="C144" s="1"/>
      <c r="D144" s="1"/>
      <c r="E144" s="1"/>
      <c r="F144" s="1"/>
    </row>
  </sheetData>
  <phoneticPr fontId="2" type="noConversion"/>
  <pageMargins left="0.75" right="0.75" top="1" bottom="1" header="0.5" footer="0.5"/>
  <pageSetup orientation="portrait" horizontalDpi="4294967293" verticalDpi="0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44"/>
  <sheetViews>
    <sheetView workbookViewId="0">
      <selection activeCell="H32" sqref="H32"/>
    </sheetView>
  </sheetViews>
  <sheetFormatPr defaultRowHeight="12.75"/>
  <cols>
    <col min="1" max="1" width="27.28515625" customWidth="1"/>
    <col min="2" max="2" width="17.42578125" bestFit="1" customWidth="1"/>
    <col min="3" max="3" width="10.5703125" bestFit="1" customWidth="1"/>
    <col min="4" max="4" width="28" customWidth="1"/>
    <col min="5" max="5" width="10.28515625" bestFit="1" customWidth="1"/>
    <col min="6" max="6" width="10.5703125" bestFit="1" customWidth="1"/>
  </cols>
  <sheetData>
    <row r="1" spans="1:6" ht="26.25" thickTop="1">
      <c r="A1" s="23" t="s">
        <v>0</v>
      </c>
      <c r="B1" s="2" t="s">
        <v>1</v>
      </c>
      <c r="C1" s="2"/>
      <c r="D1" s="2"/>
      <c r="E1" s="2"/>
      <c r="F1" s="24"/>
    </row>
    <row r="2" spans="1:6">
      <c r="A2" s="25" t="s">
        <v>2</v>
      </c>
      <c r="B2" s="70">
        <v>40817</v>
      </c>
      <c r="C2" s="26"/>
      <c r="D2" s="26"/>
      <c r="E2" s="26"/>
      <c r="F2" s="27"/>
    </row>
    <row r="3" spans="1:6">
      <c r="A3" s="25"/>
      <c r="B3" s="26"/>
      <c r="C3" s="26"/>
      <c r="D3" s="26"/>
      <c r="E3" s="26"/>
      <c r="F3" s="27"/>
    </row>
    <row r="4" spans="1:6">
      <c r="A4" s="25"/>
      <c r="B4" s="28" t="s">
        <v>4</v>
      </c>
      <c r="C4" s="28" t="s">
        <v>41</v>
      </c>
      <c r="D4" s="26"/>
      <c r="E4" s="28" t="s">
        <v>4</v>
      </c>
      <c r="F4" s="29" t="s">
        <v>41</v>
      </c>
    </row>
    <row r="5" spans="1:6">
      <c r="A5" s="3" t="s">
        <v>3</v>
      </c>
      <c r="B5" s="4"/>
      <c r="C5" s="4"/>
      <c r="D5" s="5" t="s">
        <v>16</v>
      </c>
      <c r="E5" s="4"/>
      <c r="F5" s="6"/>
    </row>
    <row r="6" spans="1:6">
      <c r="A6" s="7" t="s">
        <v>31</v>
      </c>
      <c r="B6" s="4">
        <v>40000</v>
      </c>
      <c r="C6" s="4">
        <v>40000</v>
      </c>
      <c r="D6" s="4" t="s">
        <v>16</v>
      </c>
      <c r="E6" s="4">
        <v>25000</v>
      </c>
      <c r="F6" s="6">
        <v>25000</v>
      </c>
    </row>
    <row r="7" spans="1:6">
      <c r="A7" s="7" t="s">
        <v>42</v>
      </c>
      <c r="B7" s="4">
        <v>60000</v>
      </c>
      <c r="C7" s="4">
        <v>66000</v>
      </c>
      <c r="D7" s="4"/>
      <c r="E7" s="4"/>
      <c r="F7" s="6"/>
    </row>
    <row r="8" spans="1:6">
      <c r="A8" s="7" t="s">
        <v>5</v>
      </c>
      <c r="B8" s="4">
        <v>100000</v>
      </c>
      <c r="C8" s="4">
        <v>110000</v>
      </c>
      <c r="D8" s="4"/>
      <c r="E8" s="4"/>
      <c r="F8" s="6"/>
    </row>
    <row r="9" spans="1:6">
      <c r="A9" s="7"/>
      <c r="B9" s="4"/>
      <c r="C9" s="4"/>
      <c r="D9" s="4"/>
      <c r="E9" s="4"/>
      <c r="F9" s="6"/>
    </row>
    <row r="10" spans="1:6">
      <c r="A10" s="7"/>
      <c r="B10" s="4"/>
      <c r="C10" s="4"/>
      <c r="D10" s="4"/>
      <c r="E10" s="4"/>
      <c r="F10" s="6"/>
    </row>
    <row r="11" spans="1:6">
      <c r="A11" s="3" t="s">
        <v>6</v>
      </c>
      <c r="B11" s="8">
        <f>SUM(B6:B10)</f>
        <v>200000</v>
      </c>
      <c r="C11" s="8">
        <f>SUM(C6:C10)</f>
        <v>216000</v>
      </c>
      <c r="D11" s="5" t="s">
        <v>17</v>
      </c>
      <c r="E11" s="8">
        <f>SUM(E6:E10)</f>
        <v>25000</v>
      </c>
      <c r="F11" s="9">
        <f>SUM(F6:F10)</f>
        <v>25000</v>
      </c>
    </row>
    <row r="12" spans="1:6">
      <c r="A12" s="3"/>
      <c r="B12" s="4"/>
      <c r="C12" s="4"/>
      <c r="D12" s="5" t="s">
        <v>18</v>
      </c>
      <c r="E12" s="4"/>
      <c r="F12" s="6"/>
    </row>
    <row r="13" spans="1:6">
      <c r="A13" s="3" t="s">
        <v>7</v>
      </c>
      <c r="B13" s="4"/>
      <c r="C13" s="4"/>
      <c r="D13" s="4" t="s">
        <v>19</v>
      </c>
      <c r="E13" s="4">
        <v>100000</v>
      </c>
      <c r="F13" s="6">
        <v>100000</v>
      </c>
    </row>
    <row r="14" spans="1:6">
      <c r="A14" s="7" t="s">
        <v>8</v>
      </c>
      <c r="B14" s="4">
        <v>30000</v>
      </c>
      <c r="C14" s="4">
        <v>72000</v>
      </c>
      <c r="D14" s="4" t="s">
        <v>20</v>
      </c>
      <c r="E14" s="4"/>
      <c r="F14" s="6">
        <v>4000</v>
      </c>
    </row>
    <row r="15" spans="1:6">
      <c r="A15" s="7" t="s">
        <v>9</v>
      </c>
      <c r="B15" s="4">
        <v>150000</v>
      </c>
      <c r="C15" s="4">
        <v>288000</v>
      </c>
      <c r="D15" s="4" t="s">
        <v>44</v>
      </c>
      <c r="E15" s="4"/>
      <c r="F15" s="6">
        <v>12000</v>
      </c>
    </row>
    <row r="16" spans="1:6">
      <c r="A16" s="7" t="s">
        <v>10</v>
      </c>
      <c r="B16" s="4">
        <v>80000</v>
      </c>
      <c r="C16" s="4">
        <v>145000</v>
      </c>
      <c r="D16" s="4"/>
      <c r="E16" s="4"/>
      <c r="F16" s="6"/>
    </row>
    <row r="17" spans="1:6">
      <c r="A17" s="7"/>
      <c r="B17" s="4"/>
      <c r="C17" s="4"/>
      <c r="D17" s="5" t="s">
        <v>21</v>
      </c>
      <c r="E17" s="8">
        <f>SUM(E13:E16)</f>
        <v>100000</v>
      </c>
      <c r="F17" s="9">
        <f>SUM(F13:F16)</f>
        <v>116000</v>
      </c>
    </row>
    <row r="18" spans="1:6">
      <c r="A18" s="3" t="s">
        <v>11</v>
      </c>
      <c r="B18" s="8">
        <f>SUM(B14:B17)</f>
        <v>260000</v>
      </c>
      <c r="C18" s="8">
        <f>SUM(C14:C17)</f>
        <v>505000</v>
      </c>
      <c r="D18" s="5" t="s">
        <v>22</v>
      </c>
      <c r="E18" s="8">
        <f>E11+E17</f>
        <v>125000</v>
      </c>
      <c r="F18" s="9">
        <f>F11+F17</f>
        <v>141000</v>
      </c>
    </row>
    <row r="19" spans="1:6">
      <c r="A19" s="3" t="s">
        <v>12</v>
      </c>
      <c r="B19" s="4"/>
      <c r="C19" s="4"/>
      <c r="D19" s="5" t="s">
        <v>23</v>
      </c>
      <c r="E19" s="4"/>
      <c r="F19" s="6"/>
    </row>
    <row r="20" spans="1:6">
      <c r="A20" s="7" t="s">
        <v>43</v>
      </c>
      <c r="B20" s="4"/>
      <c r="C20" s="4">
        <v>125000</v>
      </c>
      <c r="D20" s="4" t="s">
        <v>24</v>
      </c>
      <c r="E20" s="4">
        <v>10000</v>
      </c>
      <c r="F20" s="6"/>
    </row>
    <row r="21" spans="1:6">
      <c r="A21" s="7"/>
      <c r="B21" s="4"/>
      <c r="C21" s="4"/>
      <c r="D21" s="4" t="s">
        <v>25</v>
      </c>
      <c r="E21" s="4">
        <v>140000</v>
      </c>
      <c r="F21" s="6"/>
    </row>
    <row r="22" spans="1:6">
      <c r="A22" s="25"/>
      <c r="B22" s="26"/>
      <c r="C22" s="4"/>
      <c r="D22" s="4" t="s">
        <v>26</v>
      </c>
      <c r="E22" s="4">
        <v>185000</v>
      </c>
      <c r="F22" s="6"/>
    </row>
    <row r="23" spans="1:6">
      <c r="A23" s="7"/>
      <c r="B23" s="4"/>
      <c r="C23" s="4"/>
      <c r="D23" s="5" t="s">
        <v>27</v>
      </c>
      <c r="E23" s="8">
        <f>SUM(E20:E22)</f>
        <v>335000</v>
      </c>
      <c r="F23" s="6"/>
    </row>
    <row r="24" spans="1:6">
      <c r="A24" s="7"/>
      <c r="B24" s="4"/>
      <c r="C24" s="4"/>
      <c r="D24" s="4"/>
      <c r="E24" s="4"/>
      <c r="F24" s="6"/>
    </row>
    <row r="25" spans="1:6">
      <c r="A25" s="7"/>
      <c r="B25" s="4"/>
      <c r="C25" s="4"/>
      <c r="D25" s="4"/>
      <c r="E25" s="4"/>
      <c r="F25" s="6"/>
    </row>
    <row r="26" spans="1:6">
      <c r="A26" s="3" t="s">
        <v>14</v>
      </c>
      <c r="B26" s="8">
        <f>SUM(B20:B25)</f>
        <v>0</v>
      </c>
      <c r="C26" s="8">
        <f>SUM(C20:C25)</f>
        <v>125000</v>
      </c>
      <c r="D26" s="4"/>
      <c r="E26" s="4"/>
      <c r="F26" s="6"/>
    </row>
    <row r="27" spans="1:6">
      <c r="A27" s="3" t="s">
        <v>15</v>
      </c>
      <c r="B27" s="8">
        <f>B11+B18+B26</f>
        <v>460000</v>
      </c>
      <c r="C27" s="8">
        <f>C11+C12+C18+C26</f>
        <v>846000</v>
      </c>
      <c r="D27" s="5" t="s">
        <v>28</v>
      </c>
      <c r="E27" s="8">
        <f>E18+E23</f>
        <v>460000</v>
      </c>
      <c r="F27" s="6"/>
    </row>
    <row r="28" spans="1:6">
      <c r="A28" s="7"/>
      <c r="B28" s="4"/>
      <c r="C28" s="4"/>
      <c r="D28" s="5" t="s">
        <v>29</v>
      </c>
      <c r="E28" s="5"/>
      <c r="F28" s="9">
        <f>C27-F18</f>
        <v>705000</v>
      </c>
    </row>
    <row r="29" spans="1:6">
      <c r="A29" s="7"/>
      <c r="B29" s="4"/>
      <c r="C29" s="4"/>
      <c r="D29" s="4"/>
      <c r="E29" s="4"/>
      <c r="F29" s="6"/>
    </row>
    <row r="30" spans="1:6">
      <c r="A30" s="7"/>
      <c r="B30" s="4"/>
      <c r="C30" s="4"/>
      <c r="D30" s="4"/>
      <c r="E30" s="4"/>
      <c r="F30" s="6"/>
    </row>
    <row r="31" spans="1:6">
      <c r="A31" s="7"/>
      <c r="B31" s="4"/>
      <c r="C31" s="4"/>
      <c r="D31" s="4"/>
      <c r="E31" s="4"/>
      <c r="F31" s="6"/>
    </row>
    <row r="32" spans="1:6">
      <c r="A32" s="7"/>
      <c r="B32" s="4"/>
      <c r="C32" s="4"/>
      <c r="D32" s="4"/>
      <c r="E32" s="4"/>
      <c r="F32" s="6"/>
    </row>
    <row r="33" spans="1:6">
      <c r="A33" s="7"/>
      <c r="B33" s="4"/>
      <c r="C33" s="4"/>
      <c r="D33" s="4"/>
      <c r="E33" s="4"/>
      <c r="F33" s="6"/>
    </row>
    <row r="34" spans="1:6">
      <c r="A34" s="3" t="s">
        <v>30</v>
      </c>
      <c r="B34" s="4"/>
      <c r="C34" s="4"/>
      <c r="D34" s="4"/>
      <c r="E34" s="4"/>
      <c r="F34" s="6"/>
    </row>
    <row r="35" spans="1:6">
      <c r="A35" s="7" t="s">
        <v>31</v>
      </c>
      <c r="B35" s="4"/>
      <c r="C35" s="4"/>
      <c r="D35" s="4"/>
      <c r="E35" s="4"/>
      <c r="F35" s="6"/>
    </row>
    <row r="36" spans="1:6">
      <c r="A36" s="7" t="s">
        <v>32</v>
      </c>
      <c r="B36" s="4">
        <v>25000</v>
      </c>
      <c r="C36" s="4"/>
      <c r="D36" s="4"/>
      <c r="E36" s="4"/>
      <c r="F36" s="6"/>
    </row>
    <row r="37" spans="1:6">
      <c r="A37" s="7" t="s">
        <v>33</v>
      </c>
      <c r="B37" s="4">
        <v>1</v>
      </c>
      <c r="C37" s="4"/>
      <c r="D37" s="4"/>
      <c r="E37" s="4"/>
      <c r="F37" s="6"/>
    </row>
    <row r="38" spans="1:6">
      <c r="A38" s="7" t="s">
        <v>34</v>
      </c>
      <c r="B38" s="4">
        <v>20</v>
      </c>
      <c r="C38" s="4"/>
      <c r="D38" s="4"/>
      <c r="E38" s="4"/>
      <c r="F38" s="6"/>
    </row>
    <row r="39" spans="1:6">
      <c r="A39" s="7" t="s">
        <v>35</v>
      </c>
      <c r="B39" s="10">
        <f>B36*B38</f>
        <v>500000</v>
      </c>
      <c r="C39" s="4"/>
      <c r="D39" s="4"/>
      <c r="E39" s="4"/>
      <c r="F39" s="6"/>
    </row>
    <row r="40" spans="1:6">
      <c r="A40" s="3" t="s">
        <v>50</v>
      </c>
      <c r="B40" s="8">
        <f>B35+B39</f>
        <v>500000</v>
      </c>
      <c r="C40" s="4"/>
      <c r="D40" s="4"/>
      <c r="E40" s="4"/>
      <c r="F40" s="6"/>
    </row>
    <row r="41" spans="1:6" ht="13.5" thickBot="1">
      <c r="A41" s="30"/>
      <c r="B41" s="31"/>
      <c r="C41" s="11"/>
      <c r="D41" s="11"/>
      <c r="E41" s="11"/>
      <c r="F41" s="12"/>
    </row>
    <row r="42" spans="1:6" ht="14.25" thickTop="1" thickBot="1">
      <c r="C42" s="1"/>
      <c r="D42" s="1"/>
      <c r="E42" s="1"/>
      <c r="F42" s="1"/>
    </row>
    <row r="43" spans="1:6" ht="13.5" thickTop="1">
      <c r="A43" s="32" t="s">
        <v>45</v>
      </c>
      <c r="B43" s="33"/>
      <c r="C43" s="1"/>
      <c r="D43" s="1"/>
      <c r="E43" s="1"/>
      <c r="F43" s="1"/>
    </row>
    <row r="44" spans="1:6">
      <c r="A44" s="34" t="s">
        <v>46</v>
      </c>
      <c r="B44" s="35">
        <f>B40</f>
        <v>500000</v>
      </c>
      <c r="C44" s="1"/>
      <c r="D44" s="1"/>
      <c r="E44" s="1"/>
      <c r="F44" s="1"/>
    </row>
    <row r="45" spans="1:6">
      <c r="A45" s="34" t="s">
        <v>47</v>
      </c>
      <c r="B45" s="35">
        <f>F28</f>
        <v>705000</v>
      </c>
      <c r="C45" s="1"/>
      <c r="D45" s="1"/>
      <c r="E45" s="1"/>
      <c r="F45" s="1"/>
    </row>
    <row r="46" spans="1:6">
      <c r="A46" s="34" t="s">
        <v>13</v>
      </c>
      <c r="B46" s="35">
        <f>IF(B44&gt;B45,B44-B45,0)</f>
        <v>0</v>
      </c>
      <c r="C46" s="1"/>
      <c r="D46" s="1"/>
      <c r="E46" s="1"/>
      <c r="F46" s="1"/>
    </row>
    <row r="47" spans="1:6" ht="13.5" thickBot="1">
      <c r="A47" s="36" t="s">
        <v>48</v>
      </c>
      <c r="B47" s="37">
        <f>IF(B45&gt;B44,B45-B44,0)</f>
        <v>205000</v>
      </c>
      <c r="C47" s="1"/>
      <c r="D47" s="1"/>
      <c r="E47" s="1"/>
      <c r="F47" s="1"/>
    </row>
    <row r="48" spans="1:6" ht="14.25" thickTop="1" thickBot="1">
      <c r="A48" s="1"/>
      <c r="B48" s="1"/>
      <c r="C48" s="1"/>
      <c r="D48" s="1"/>
      <c r="E48" s="1"/>
      <c r="F48" s="1"/>
    </row>
    <row r="49" spans="1:6" ht="13.5" thickTop="1">
      <c r="A49" s="38" t="s">
        <v>36</v>
      </c>
      <c r="B49" s="14"/>
      <c r="C49" s="1"/>
      <c r="D49" s="1"/>
      <c r="E49" s="1"/>
      <c r="F49" s="1"/>
    </row>
    <row r="50" spans="1:6">
      <c r="A50" s="15" t="s">
        <v>37</v>
      </c>
      <c r="B50" s="39" t="s">
        <v>38</v>
      </c>
      <c r="C50" s="1"/>
      <c r="D50" s="1"/>
      <c r="E50" s="1"/>
      <c r="F50" s="1"/>
    </row>
    <row r="51" spans="1:6">
      <c r="A51" s="17" t="str">
        <f>A6</f>
        <v>Cash</v>
      </c>
      <c r="B51" s="16">
        <f>C6</f>
        <v>40000</v>
      </c>
      <c r="C51" s="1"/>
      <c r="D51" s="1"/>
      <c r="E51" s="1"/>
      <c r="F51" s="1"/>
    </row>
    <row r="52" spans="1:6">
      <c r="A52" s="17" t="str">
        <f>A7</f>
        <v>Marketable Investments</v>
      </c>
      <c r="B52" s="16">
        <f>C7</f>
        <v>66000</v>
      </c>
      <c r="C52" s="1"/>
      <c r="D52" s="1"/>
      <c r="E52" s="1"/>
      <c r="F52" s="1"/>
    </row>
    <row r="53" spans="1:6">
      <c r="A53" s="17" t="str">
        <f>A8</f>
        <v>Inventory</v>
      </c>
      <c r="B53" s="16">
        <f>C8</f>
        <v>110000</v>
      </c>
      <c r="C53" s="1"/>
      <c r="D53" s="1"/>
      <c r="E53" s="1"/>
      <c r="F53" s="1"/>
    </row>
    <row r="54" spans="1:6">
      <c r="A54" s="17">
        <f>A9</f>
        <v>0</v>
      </c>
      <c r="B54" s="16">
        <f>C9</f>
        <v>0</v>
      </c>
      <c r="C54" s="1"/>
      <c r="D54" s="1"/>
      <c r="E54" s="1"/>
      <c r="F54" s="1"/>
    </row>
    <row r="55" spans="1:6">
      <c r="A55" s="17">
        <f>A10</f>
        <v>0</v>
      </c>
      <c r="B55" s="16">
        <f>C10</f>
        <v>0</v>
      </c>
      <c r="C55" s="1"/>
      <c r="D55" s="1"/>
      <c r="E55" s="1"/>
      <c r="F55" s="1"/>
    </row>
    <row r="56" spans="1:6">
      <c r="A56" s="17" t="str">
        <f>A14</f>
        <v>Land</v>
      </c>
      <c r="B56" s="16">
        <f>C14</f>
        <v>72000</v>
      </c>
      <c r="C56" s="1"/>
      <c r="D56" s="1"/>
      <c r="E56" s="1"/>
      <c r="F56" s="1"/>
    </row>
    <row r="57" spans="1:6">
      <c r="A57" s="17" t="str">
        <f>A15</f>
        <v>Building (net)</v>
      </c>
      <c r="B57" s="16">
        <f>C15</f>
        <v>288000</v>
      </c>
      <c r="C57" s="1"/>
      <c r="D57" s="1"/>
      <c r="E57" s="1"/>
      <c r="F57" s="1"/>
    </row>
    <row r="58" spans="1:6">
      <c r="A58" s="17" t="str">
        <f>A16</f>
        <v>Equipment (net)</v>
      </c>
      <c r="B58" s="16">
        <f>C16</f>
        <v>145000</v>
      </c>
      <c r="C58" s="1"/>
      <c r="D58" s="1"/>
      <c r="E58" s="1"/>
      <c r="F58" s="1"/>
    </row>
    <row r="59" spans="1:6">
      <c r="A59" s="17">
        <f>A17</f>
        <v>0</v>
      </c>
      <c r="B59" s="16">
        <f>C17</f>
        <v>0</v>
      </c>
      <c r="C59" s="1"/>
      <c r="D59" s="1"/>
      <c r="E59" s="1"/>
      <c r="F59" s="1"/>
    </row>
    <row r="60" spans="1:6">
      <c r="A60" s="17" t="str">
        <f t="shared" ref="A60:A65" si="0">A20</f>
        <v>Customer List</v>
      </c>
      <c r="B60" s="16">
        <f t="shared" ref="B60:B65" si="1">C20</f>
        <v>125000</v>
      </c>
      <c r="C60" s="1"/>
      <c r="D60" s="1"/>
      <c r="E60" s="1"/>
      <c r="F60" s="1"/>
    </row>
    <row r="61" spans="1:6">
      <c r="A61" s="17">
        <f t="shared" si="0"/>
        <v>0</v>
      </c>
      <c r="B61" s="16">
        <f t="shared" si="1"/>
        <v>0</v>
      </c>
      <c r="C61" s="1"/>
      <c r="D61" s="1"/>
      <c r="E61" s="1"/>
      <c r="F61" s="1"/>
    </row>
    <row r="62" spans="1:6">
      <c r="A62" s="17">
        <f t="shared" si="0"/>
        <v>0</v>
      </c>
      <c r="B62" s="16">
        <f t="shared" si="1"/>
        <v>0</v>
      </c>
      <c r="C62" s="1"/>
      <c r="D62" s="1"/>
      <c r="E62" s="1"/>
      <c r="F62" s="1"/>
    </row>
    <row r="63" spans="1:6">
      <c r="A63" s="17">
        <f t="shared" si="0"/>
        <v>0</v>
      </c>
      <c r="B63" s="16">
        <f t="shared" si="1"/>
        <v>0</v>
      </c>
      <c r="C63" s="1"/>
      <c r="D63" s="1"/>
      <c r="E63" s="1"/>
      <c r="F63" s="1"/>
    </row>
    <row r="64" spans="1:6">
      <c r="A64" s="17">
        <f t="shared" si="0"/>
        <v>0</v>
      </c>
      <c r="B64" s="16">
        <f t="shared" si="1"/>
        <v>0</v>
      </c>
      <c r="C64" s="1"/>
      <c r="D64" s="1"/>
      <c r="E64" s="1"/>
      <c r="F64" s="1"/>
    </row>
    <row r="65" spans="1:6">
      <c r="A65" s="17">
        <f t="shared" si="0"/>
        <v>0</v>
      </c>
      <c r="B65" s="16">
        <f t="shared" si="1"/>
        <v>0</v>
      </c>
      <c r="C65" s="1"/>
      <c r="D65" s="1"/>
      <c r="E65" s="1"/>
      <c r="F65" s="1"/>
    </row>
    <row r="66" spans="1:6">
      <c r="A66" s="17" t="str">
        <f>D6</f>
        <v>Current Liabilities</v>
      </c>
      <c r="B66" s="16">
        <f>-F6</f>
        <v>-25000</v>
      </c>
      <c r="C66" s="1"/>
      <c r="D66" s="1"/>
      <c r="E66" s="1"/>
      <c r="F66" s="1"/>
    </row>
    <row r="67" spans="1:6">
      <c r="A67" s="17">
        <f>D7</f>
        <v>0</v>
      </c>
      <c r="B67" s="16">
        <f>-F7</f>
        <v>0</v>
      </c>
      <c r="C67" s="1"/>
      <c r="D67" s="1"/>
      <c r="E67" s="1"/>
      <c r="F67" s="1"/>
    </row>
    <row r="68" spans="1:6">
      <c r="A68" s="17">
        <f>D8</f>
        <v>0</v>
      </c>
      <c r="B68" s="16">
        <f>-F8</f>
        <v>0</v>
      </c>
      <c r="C68" s="1"/>
      <c r="D68" s="1"/>
      <c r="E68" s="1"/>
      <c r="F68" s="1"/>
    </row>
    <row r="69" spans="1:6">
      <c r="A69" s="17">
        <f>D9</f>
        <v>0</v>
      </c>
      <c r="B69" s="16">
        <f>-F9</f>
        <v>0</v>
      </c>
      <c r="C69" s="1"/>
      <c r="D69" s="1"/>
      <c r="E69" s="1"/>
      <c r="F69" s="1"/>
    </row>
    <row r="70" spans="1:6">
      <c r="A70" s="17">
        <f>D10</f>
        <v>0</v>
      </c>
      <c r="B70" s="16">
        <f>-F10</f>
        <v>0</v>
      </c>
      <c r="C70" s="1"/>
      <c r="D70" s="1"/>
      <c r="E70" s="1"/>
      <c r="F70" s="1"/>
    </row>
    <row r="71" spans="1:6">
      <c r="A71" s="17" t="str">
        <f>D13</f>
        <v>Bonds Payable</v>
      </c>
      <c r="B71" s="16">
        <f>-F13</f>
        <v>-100000</v>
      </c>
      <c r="C71" s="1"/>
      <c r="D71" s="1"/>
      <c r="E71" s="1"/>
      <c r="F71" s="1"/>
    </row>
    <row r="72" spans="1:6">
      <c r="A72" s="17" t="str">
        <f>D14</f>
        <v>Premium on Bonds Payable</v>
      </c>
      <c r="B72" s="16">
        <f>-F14</f>
        <v>-4000</v>
      </c>
      <c r="C72" s="1"/>
      <c r="D72" s="1"/>
      <c r="E72" s="1"/>
      <c r="F72" s="1"/>
    </row>
    <row r="73" spans="1:6">
      <c r="A73" s="17" t="str">
        <f>D15</f>
        <v>Warranty Liability</v>
      </c>
      <c r="B73" s="16">
        <f>-F15</f>
        <v>-12000</v>
      </c>
      <c r="C73" s="1"/>
      <c r="D73" s="1"/>
      <c r="E73" s="1"/>
      <c r="F73" s="1"/>
    </row>
    <row r="74" spans="1:6">
      <c r="A74" s="17">
        <f>D16</f>
        <v>0</v>
      </c>
      <c r="B74" s="16">
        <f>-F16</f>
        <v>0</v>
      </c>
      <c r="C74" s="1"/>
      <c r="D74" s="1"/>
      <c r="E74" s="1"/>
      <c r="F74" s="1"/>
    </row>
    <row r="75" spans="1:6">
      <c r="A75" s="17" t="s">
        <v>31</v>
      </c>
      <c r="B75" s="16">
        <f>-B35</f>
        <v>0</v>
      </c>
      <c r="C75" s="1"/>
      <c r="D75" s="1"/>
      <c r="E75" s="1"/>
      <c r="F75" s="1"/>
    </row>
    <row r="76" spans="1:6">
      <c r="A76" s="17" t="s">
        <v>24</v>
      </c>
      <c r="B76" s="16">
        <f>-(B36*B37)</f>
        <v>-25000</v>
      </c>
      <c r="C76" s="1"/>
      <c r="D76" s="1"/>
      <c r="E76" s="1"/>
      <c r="F76" s="1"/>
    </row>
    <row r="77" spans="1:6">
      <c r="A77" s="17" t="s">
        <v>39</v>
      </c>
      <c r="B77" s="16">
        <f>-(B39+B76)</f>
        <v>-475000</v>
      </c>
      <c r="C77" s="1"/>
      <c r="D77" s="1"/>
      <c r="E77" s="1"/>
      <c r="F77" s="1"/>
    </row>
    <row r="78" spans="1:6">
      <c r="A78" s="17" t="s">
        <v>13</v>
      </c>
      <c r="B78" s="16">
        <f>B46</f>
        <v>0</v>
      </c>
      <c r="C78" s="1"/>
      <c r="D78" s="1"/>
      <c r="E78" s="1"/>
      <c r="F78" s="1"/>
    </row>
    <row r="79" spans="1:6">
      <c r="A79" s="17" t="s">
        <v>48</v>
      </c>
      <c r="B79" s="16">
        <f>-B47</f>
        <v>-205000</v>
      </c>
      <c r="C79" s="1"/>
      <c r="D79" s="1"/>
      <c r="E79" s="1"/>
      <c r="F79" s="1"/>
    </row>
    <row r="80" spans="1:6" ht="13.5" thickBot="1">
      <c r="A80" s="18" t="s">
        <v>40</v>
      </c>
      <c r="B80" s="19">
        <f>SUM(B51:B79)</f>
        <v>0</v>
      </c>
      <c r="C80" s="1"/>
      <c r="D80" s="1"/>
      <c r="E80" s="1"/>
      <c r="F80" s="1"/>
    </row>
    <row r="81" spans="1:6" ht="13.5" thickTop="1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6">
      <c r="A97" s="1"/>
      <c r="B97" s="1"/>
      <c r="C97" s="1"/>
      <c r="D97" s="1"/>
      <c r="E97" s="1"/>
      <c r="F97" s="1"/>
    </row>
    <row r="98" spans="1:6">
      <c r="A98" s="1"/>
      <c r="B98" s="1"/>
      <c r="C98" s="1"/>
      <c r="D98" s="1"/>
      <c r="E98" s="1"/>
      <c r="F98" s="1"/>
    </row>
    <row r="99" spans="1:6">
      <c r="A99" s="1"/>
      <c r="B99" s="1"/>
      <c r="C99" s="1"/>
      <c r="D99" s="1"/>
      <c r="E99" s="1"/>
      <c r="F99" s="1"/>
    </row>
    <row r="100" spans="1:6">
      <c r="A100" s="1"/>
      <c r="B100" s="1"/>
      <c r="C100" s="1"/>
      <c r="D100" s="1"/>
      <c r="E100" s="1"/>
      <c r="F100" s="1"/>
    </row>
    <row r="101" spans="1:6">
      <c r="A101" s="1"/>
      <c r="B101" s="1"/>
      <c r="C101" s="1"/>
      <c r="D101" s="1"/>
      <c r="E101" s="1"/>
      <c r="F101" s="1"/>
    </row>
    <row r="102" spans="1:6">
      <c r="A102" s="1"/>
      <c r="B102" s="1"/>
      <c r="C102" s="1"/>
      <c r="D102" s="1"/>
      <c r="E102" s="1"/>
      <c r="F102" s="1"/>
    </row>
    <row r="103" spans="1:6">
      <c r="A103" s="1"/>
      <c r="B103" s="1"/>
      <c r="C103" s="1"/>
      <c r="D103" s="1"/>
      <c r="E103" s="1"/>
      <c r="F103" s="1"/>
    </row>
    <row r="104" spans="1:6">
      <c r="A104" s="1"/>
      <c r="B104" s="1"/>
      <c r="C104" s="1"/>
      <c r="D104" s="1"/>
      <c r="E104" s="1"/>
      <c r="F104" s="1"/>
    </row>
    <row r="105" spans="1:6">
      <c r="A105" s="1"/>
      <c r="B105" s="1"/>
      <c r="C105" s="1"/>
      <c r="D105" s="1"/>
      <c r="E105" s="1"/>
      <c r="F105" s="1"/>
    </row>
    <row r="106" spans="1:6">
      <c r="A106" s="1"/>
      <c r="B106" s="1"/>
      <c r="C106" s="1"/>
      <c r="D106" s="1"/>
      <c r="E106" s="1"/>
      <c r="F106" s="1"/>
    </row>
    <row r="107" spans="1:6">
      <c r="A107" s="1"/>
      <c r="B107" s="1"/>
      <c r="C107" s="1"/>
      <c r="D107" s="1"/>
      <c r="E107" s="1"/>
      <c r="F107" s="1"/>
    </row>
    <row r="108" spans="1:6">
      <c r="A108" s="1"/>
      <c r="B108" s="1"/>
      <c r="C108" s="1"/>
      <c r="D108" s="1"/>
      <c r="E108" s="1"/>
      <c r="F108" s="1"/>
    </row>
    <row r="109" spans="1:6">
      <c r="A109" s="1"/>
      <c r="B109" s="1"/>
      <c r="C109" s="1"/>
      <c r="D109" s="1"/>
      <c r="E109" s="1"/>
      <c r="F109" s="1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  <row r="134" spans="1:6">
      <c r="A134" s="1"/>
      <c r="B134" s="1"/>
      <c r="C134" s="1"/>
      <c r="D134" s="1"/>
      <c r="E134" s="1"/>
      <c r="F134" s="1"/>
    </row>
    <row r="135" spans="1:6">
      <c r="A135" s="1"/>
      <c r="B135" s="1"/>
      <c r="C135" s="1"/>
      <c r="D135" s="1"/>
      <c r="E135" s="1"/>
      <c r="F135" s="1"/>
    </row>
    <row r="136" spans="1:6">
      <c r="A136" s="1"/>
      <c r="B136" s="1"/>
      <c r="C136" s="1"/>
      <c r="D136" s="1"/>
      <c r="E136" s="1"/>
      <c r="F136" s="1"/>
    </row>
    <row r="137" spans="1:6">
      <c r="A137" s="1"/>
      <c r="B137" s="1"/>
      <c r="C137" s="1"/>
      <c r="D137" s="1"/>
      <c r="E137" s="1"/>
      <c r="F137" s="1"/>
    </row>
    <row r="138" spans="1:6">
      <c r="A138" s="1"/>
      <c r="B138" s="1"/>
      <c r="C138" s="1"/>
      <c r="D138" s="1"/>
      <c r="E138" s="1"/>
      <c r="F138" s="1"/>
    </row>
    <row r="139" spans="1:6">
      <c r="A139" s="1"/>
      <c r="B139" s="1"/>
      <c r="C139" s="1"/>
      <c r="D139" s="1"/>
      <c r="E139" s="1"/>
      <c r="F139" s="1"/>
    </row>
    <row r="140" spans="1:6">
      <c r="A140" s="1"/>
      <c r="B140" s="1"/>
      <c r="C140" s="1"/>
      <c r="D140" s="1"/>
      <c r="E140" s="1"/>
      <c r="F140" s="1"/>
    </row>
    <row r="141" spans="1:6">
      <c r="A141" s="1"/>
      <c r="B141" s="1"/>
      <c r="C141" s="1"/>
      <c r="D141" s="1"/>
      <c r="E141" s="1"/>
      <c r="F141" s="1"/>
    </row>
    <row r="142" spans="1:6">
      <c r="A142" s="1"/>
      <c r="B142" s="1"/>
      <c r="C142" s="1"/>
      <c r="D142" s="1"/>
      <c r="E142" s="1"/>
      <c r="F142" s="1"/>
    </row>
    <row r="143" spans="1:6">
      <c r="A143" s="1"/>
      <c r="B143" s="1"/>
      <c r="C143" s="1"/>
      <c r="D143" s="1"/>
      <c r="E143" s="1"/>
      <c r="F143" s="1"/>
    </row>
    <row r="144" spans="1:6">
      <c r="A144" s="1"/>
      <c r="B144" s="1"/>
      <c r="C144" s="1"/>
      <c r="D144" s="1"/>
      <c r="E144" s="1"/>
      <c r="F144" s="1"/>
    </row>
  </sheetData>
  <phoneticPr fontId="2" type="noConversion"/>
  <pageMargins left="0.75" right="0.75" top="1" bottom="1" header="0.5" footer="0.5"/>
  <pageSetup orientation="portrait" horizontalDpi="4294967293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Template Ch1</vt:lpstr>
      <vt:lpstr>Template 1-1</vt:lpstr>
      <vt:lpstr>Template 1-2</vt:lpstr>
      <vt:lpstr>Template 1-3</vt:lpstr>
      <vt:lpstr>Template 1-4</vt:lpstr>
      <vt:lpstr>Template 1-5</vt:lpstr>
      <vt:lpstr>Template 1-6</vt:lpstr>
      <vt:lpstr>Deletions </vt:lpstr>
      <vt:lpstr>Test Check One</vt:lpstr>
      <vt:lpstr>Test Check Two</vt:lpstr>
      <vt:lpstr>Test Check Three</vt:lpstr>
      <vt:lpstr>Test Check Four</vt:lpstr>
    </vt:vector>
  </TitlesOfParts>
  <Company>UW-Waukesha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Fischer</dc:creator>
  <cp:lastModifiedBy>Carol</cp:lastModifiedBy>
  <dcterms:created xsi:type="dcterms:W3CDTF">2006-06-26T19:03:06Z</dcterms:created>
  <dcterms:modified xsi:type="dcterms:W3CDTF">2010-12-29T16:34:54Z</dcterms:modified>
</cp:coreProperties>
</file>