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0" yWindow="975" windowWidth="27075" windowHeight="11730"/>
  </bookViews>
  <sheets>
    <sheet name="Info extract Fin Statements" sheetId="1" r:id="rId1"/>
    <sheet name="Acquisition Analysis" sheetId="2" r:id="rId2"/>
    <sheet name="Cons Journal (a)" sheetId="3" r:id="rId3"/>
    <sheet name="Cons Profit (b)" sheetId="4" r:id="rId4"/>
  </sheets>
  <calcPr calcId="145621"/>
</workbook>
</file>

<file path=xl/calcChain.xml><?xml version="1.0" encoding="utf-8"?>
<calcChain xmlns="http://schemas.openxmlformats.org/spreadsheetml/2006/main">
  <c r="F10" i="4" l="1"/>
  <c r="E9" i="4"/>
  <c r="E5" i="4"/>
  <c r="F12" i="3"/>
  <c r="E11" i="3" s="1"/>
  <c r="E6" i="4" s="1"/>
  <c r="F7" i="4" s="1"/>
  <c r="F11" i="4" s="1"/>
  <c r="F8" i="3"/>
  <c r="E6" i="3"/>
  <c r="E5" i="3"/>
  <c r="F15" i="2"/>
  <c r="F17" i="2" s="1"/>
  <c r="F18" i="2" s="1"/>
  <c r="F8" i="1"/>
  <c r="D8" i="1"/>
  <c r="E7" i="3" l="1"/>
</calcChain>
</file>

<file path=xl/sharedStrings.xml><?xml version="1.0" encoding="utf-8"?>
<sst xmlns="http://schemas.openxmlformats.org/spreadsheetml/2006/main" count="64" uniqueCount="51">
  <si>
    <t>$000</t>
  </si>
  <si>
    <t>Shareholders' equity</t>
  </si>
  <si>
    <t>Issued capital</t>
  </si>
  <si>
    <t>Retained earnings</t>
  </si>
  <si>
    <t>Total equity</t>
  </si>
  <si>
    <t>Extracts from Financial Statements for the year ended 30 June 20X5</t>
  </si>
  <si>
    <t>Misia Ltd</t>
  </si>
  <si>
    <t>Ruas Ltd</t>
  </si>
  <si>
    <t>Statement of Financial Position as at 30 June 20X5</t>
  </si>
  <si>
    <t>Statement of Changes in Equity for the year ended 30 June 20X5</t>
  </si>
  <si>
    <t>Profit for the year</t>
  </si>
  <si>
    <t>Dividends paid</t>
  </si>
  <si>
    <t>Additional information</t>
  </si>
  <si>
    <t xml:space="preserve">(a) </t>
    <phoneticPr fontId="0" type="noConversion"/>
  </si>
  <si>
    <t xml:space="preserve">(b) </t>
    <phoneticPr fontId="0" type="noConversion"/>
  </si>
  <si>
    <t>Acquisition analysis:</t>
  </si>
  <si>
    <t>$</t>
  </si>
  <si>
    <t>Recorded value of equity (equals carrying amount of identifiable net assets)</t>
  </si>
  <si>
    <t>Add/subtract fair value adjustments to identifiable net assets</t>
  </si>
  <si>
    <t xml:space="preserve">Goodwill: cost of acquisition &gt; fair value of identifiable net assets </t>
  </si>
  <si>
    <t>In 20X2, Misia Ltd acquired all the issued shares of Ruas Ltd for $9,000,000.</t>
  </si>
  <si>
    <t>At acquisition date, Ruas Ltd's equity consisted of issued capital of $3,500,000 and retained earnings of $4,200,000.</t>
  </si>
  <si>
    <t xml:space="preserve">(c) </t>
  </si>
  <si>
    <t>At acquisition date, the assets and liabilities of Ruas Ltd were recorded at their fair values.</t>
  </si>
  <si>
    <t>Cost of acquisition of investment in Ruas Ltd</t>
  </si>
  <si>
    <t>Fair value of purchase consideration for 100% of Ruas Ltd’s equity</t>
  </si>
  <si>
    <t>Less fair value of identifiable net assets of Ruas Ltd</t>
  </si>
  <si>
    <t>Fair value of identifiable net assets of Ruas Ltd acquired</t>
  </si>
  <si>
    <t>Dr.</t>
  </si>
  <si>
    <t>Cr.</t>
  </si>
  <si>
    <t xml:space="preserve">(a) </t>
  </si>
  <si>
    <t xml:space="preserve">Dr </t>
  </si>
  <si>
    <t>Goodwill</t>
  </si>
  <si>
    <t xml:space="preserve"> Cr </t>
  </si>
  <si>
    <t>Consolidation worksheet journal entries for consolidation at 30 June 20X5</t>
  </si>
  <si>
    <t>Elimination of Misia Ltd's investment in subsidiary asset against the pre-acquisition equity of Ruas Ltd acquired at acquisition date, and recognition of goodwill</t>
  </si>
  <si>
    <t>Investment in Ruas Ltd</t>
  </si>
  <si>
    <t>Retained earnings 1 July 20X4</t>
  </si>
  <si>
    <t xml:space="preserve">(b) </t>
  </si>
  <si>
    <t>Dividend revenue</t>
  </si>
  <si>
    <t>Dividend paid</t>
  </si>
  <si>
    <t>Elimination of intragroup dividend paid by Ruas Ltd to Misia Ltd</t>
  </si>
  <si>
    <t>Consolidated Profit for the year ended 30 June 20X5</t>
  </si>
  <si>
    <t>Misia Ltd Group</t>
  </si>
  <si>
    <t>Misia Ltd's contribution to group profit</t>
  </si>
  <si>
    <t>Misia Ltd's profit for the year</t>
  </si>
  <si>
    <t>Ruas Ltd's contribution to group profit</t>
  </si>
  <si>
    <t>Ruas Ltd's profit for the year</t>
  </si>
  <si>
    <r>
      <rPr>
        <i/>
        <sz val="11"/>
        <color theme="1"/>
        <rFont val="Times New Roman"/>
        <family val="1"/>
      </rPr>
      <t>Less</t>
    </r>
    <r>
      <rPr>
        <sz val="11"/>
        <color theme="1"/>
        <rFont val="Times New Roman"/>
        <family val="1"/>
      </rPr>
      <t xml:space="preserve"> Intragroup dividend revenue*</t>
    </r>
  </si>
  <si>
    <t>*The profit of Misia Ltd includes dividend revenue of $400,000 received from Ruas Ltd. The intragroup dividend revenue is eliminated upon consolidation.</t>
  </si>
  <si>
    <t>Consolidated profit for the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</si>
</sst>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_);[Red]\(0.00\)"/>
    <numFmt numFmtId="165" formatCode="_(* #,##0_);_(* \(#,##0\);_(* &quot;-&quot;_);_(@_)"/>
    <numFmt numFmtId="166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i/>
      <sz val="11"/>
      <color theme="1"/>
      <name val="Times New Roman"/>
      <family val="1"/>
    </font>
    <font>
      <i/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164" fontId="3" fillId="2" borderId="1" xfId="0" applyNumberFormat="1" applyFont="1" applyFill="1" applyBorder="1"/>
    <xf numFmtId="164" fontId="4" fillId="2" borderId="0" xfId="0" applyNumberFormat="1" applyFont="1" applyFill="1" applyAlignment="1"/>
    <xf numFmtId="165" fontId="4" fillId="2" borderId="0" xfId="0" applyNumberFormat="1" applyFont="1" applyFill="1" applyAlignment="1">
      <alignment horizontal="left"/>
    </xf>
    <xf numFmtId="165" fontId="3" fillId="2" borderId="0" xfId="0" applyNumberFormat="1" applyFont="1" applyFill="1"/>
    <xf numFmtId="165" fontId="3" fillId="2" borderId="0" xfId="0" applyNumberFormat="1" applyFont="1" applyFill="1" applyBorder="1"/>
    <xf numFmtId="165" fontId="3" fillId="2" borderId="0" xfId="0" applyNumberFormat="1" applyFont="1" applyFill="1" applyAlignment="1">
      <alignment horizontal="right"/>
    </xf>
    <xf numFmtId="165" fontId="5" fillId="2" borderId="0" xfId="0" applyNumberFormat="1" applyFont="1" applyFill="1" applyBorder="1" applyAlignment="1">
      <alignment horizontal="right"/>
    </xf>
    <xf numFmtId="165" fontId="5" fillId="2" borderId="0" xfId="0" applyNumberFormat="1" applyFont="1" applyFill="1" applyAlignment="1">
      <alignment horizontal="centerContinuous"/>
    </xf>
    <xf numFmtId="0" fontId="5" fillId="2" borderId="0" xfId="0" applyFont="1" applyFill="1"/>
    <xf numFmtId="164" fontId="5" fillId="2" borderId="0" xfId="0" applyNumberFormat="1" applyFont="1" applyFill="1"/>
    <xf numFmtId="164" fontId="3" fillId="2" borderId="0" xfId="0" applyNumberFormat="1" applyFont="1" applyFill="1"/>
    <xf numFmtId="164" fontId="3" fillId="2" borderId="2" xfId="0" applyNumberFormat="1" applyFont="1" applyFill="1" applyBorder="1" applyAlignment="1">
      <alignment horizontal="left"/>
    </xf>
    <xf numFmtId="165" fontId="3" fillId="2" borderId="2" xfId="0" applyNumberFormat="1" applyFont="1" applyFill="1" applyBorder="1"/>
    <xf numFmtId="165" fontId="4" fillId="2" borderId="2" xfId="0" applyNumberFormat="1" applyFont="1" applyFill="1" applyBorder="1" applyAlignment="1">
      <alignment horizontal="right"/>
    </xf>
    <xf numFmtId="165" fontId="3" fillId="2" borderId="2" xfId="0" applyNumberFormat="1" applyFont="1" applyFill="1" applyBorder="1" applyAlignment="1">
      <alignment horizontal="right"/>
    </xf>
    <xf numFmtId="165" fontId="5" fillId="2" borderId="0" xfId="0" applyNumberFormat="1" applyFont="1" applyFill="1" applyBorder="1" applyAlignment="1">
      <alignment horizontal="left"/>
    </xf>
    <xf numFmtId="165" fontId="5" fillId="2" borderId="0" xfId="0" applyNumberFormat="1" applyFont="1" applyFill="1"/>
    <xf numFmtId="165" fontId="4" fillId="2" borderId="1" xfId="0" quotePrefix="1" applyNumberFormat="1" applyFont="1" applyFill="1" applyBorder="1" applyAlignment="1">
      <alignment horizontal="right"/>
    </xf>
    <xf numFmtId="165" fontId="3" fillId="2" borderId="0" xfId="0" applyNumberFormat="1" applyFont="1" applyFill="1" applyBorder="1" applyAlignment="1">
      <alignment horizontal="right"/>
    </xf>
    <xf numFmtId="0" fontId="2" fillId="2" borderId="0" xfId="0" applyFont="1" applyFill="1"/>
    <xf numFmtId="0" fontId="6" fillId="2" borderId="0" xfId="0" applyFont="1" applyFill="1"/>
    <xf numFmtId="165" fontId="2" fillId="2" borderId="0" xfId="0" applyNumberFormat="1" applyFont="1" applyFill="1"/>
    <xf numFmtId="0" fontId="2" fillId="2" borderId="0" xfId="0" applyFont="1" applyFill="1" applyAlignment="1">
      <alignment horizontal="left" indent="2"/>
    </xf>
    <xf numFmtId="165" fontId="2" fillId="2" borderId="1" xfId="0" applyNumberFormat="1" applyFont="1" applyFill="1" applyBorder="1"/>
    <xf numFmtId="165" fontId="2" fillId="2" borderId="0" xfId="0" applyNumberFormat="1" applyFont="1" applyFill="1" applyBorder="1"/>
    <xf numFmtId="165" fontId="2" fillId="2" borderId="3" xfId="0" applyNumberFormat="1" applyFont="1" applyFill="1" applyBorder="1"/>
    <xf numFmtId="164" fontId="7" fillId="2" borderId="0" xfId="0" applyNumberFormat="1" applyFont="1" applyFill="1"/>
    <xf numFmtId="0" fontId="2" fillId="2" borderId="1" xfId="0" applyFont="1" applyFill="1" applyBorder="1"/>
    <xf numFmtId="165" fontId="4" fillId="2" borderId="0" xfId="0" quotePrefix="1" applyNumberFormat="1" applyFont="1" applyFill="1" applyBorder="1" applyAlignment="1">
      <alignment horizontal="right"/>
    </xf>
    <xf numFmtId="165" fontId="3" fillId="2" borderId="1" xfId="0" quotePrefix="1" applyNumberFormat="1" applyFont="1" applyFill="1" applyBorder="1"/>
    <xf numFmtId="165" fontId="3" fillId="2" borderId="0" xfId="0" applyNumberFormat="1" applyFont="1" applyFill="1" applyBorder="1" applyAlignment="1">
      <alignment horizontal="center"/>
    </xf>
    <xf numFmtId="165" fontId="5" fillId="2" borderId="0" xfId="0" quotePrefix="1" applyNumberFormat="1" applyFont="1" applyFill="1" applyBorder="1"/>
    <xf numFmtId="165" fontId="5" fillId="2" borderId="0" xfId="0" quotePrefix="1" applyNumberFormat="1" applyFont="1" applyFill="1" applyBorder="1" applyAlignment="1">
      <alignment horizontal="center" vertical="top"/>
    </xf>
    <xf numFmtId="0" fontId="8" fillId="2" borderId="1" xfId="0" applyFont="1" applyFill="1" applyBorder="1"/>
    <xf numFmtId="0" fontId="8" fillId="2" borderId="0" xfId="0" applyFont="1" applyFill="1" applyBorder="1"/>
    <xf numFmtId="0" fontId="2" fillId="2" borderId="0" xfId="0" applyFont="1" applyFill="1" applyBorder="1"/>
    <xf numFmtId="165" fontId="8" fillId="2" borderId="4" xfId="0" applyNumberFormat="1" applyFont="1" applyFill="1" applyBorder="1" applyAlignment="1">
      <alignment horizontal="right"/>
    </xf>
    <xf numFmtId="165" fontId="8" fillId="2" borderId="0" xfId="0" applyNumberFormat="1" applyFont="1" applyFill="1" applyBorder="1" applyAlignment="1">
      <alignment horizontal="right"/>
    </xf>
    <xf numFmtId="0" fontId="3" fillId="2" borderId="1" xfId="0" applyFont="1" applyFill="1" applyBorder="1"/>
    <xf numFmtId="165" fontId="9" fillId="2" borderId="1" xfId="1" applyNumberFormat="1" applyFont="1" applyFill="1" applyBorder="1" applyAlignment="1">
      <alignment horizontal="centerContinuous"/>
    </xf>
    <xf numFmtId="166" fontId="10" fillId="2" borderId="1" xfId="1" applyNumberFormat="1" applyFont="1" applyFill="1" applyBorder="1" applyAlignment="1">
      <alignment horizontal="centerContinuous"/>
    </xf>
    <xf numFmtId="166" fontId="10" fillId="2" borderId="0" xfId="1" applyNumberFormat="1" applyFont="1" applyFill="1"/>
    <xf numFmtId="0" fontId="3" fillId="2" borderId="0" xfId="0" applyFont="1" applyFill="1" applyBorder="1"/>
    <xf numFmtId="0" fontId="3" fillId="2" borderId="0" xfId="0" applyFont="1" applyFill="1" applyAlignment="1">
      <alignment horizontal="center"/>
    </xf>
    <xf numFmtId="166" fontId="10" fillId="2" borderId="0" xfId="1" applyNumberFormat="1" applyFont="1" applyFill="1" applyBorder="1" applyAlignment="1">
      <alignment horizontal="centerContinuous"/>
    </xf>
    <xf numFmtId="166" fontId="10" fillId="2" borderId="0" xfId="1" applyNumberFormat="1" applyFont="1" applyFill="1" applyAlignment="1">
      <alignment horizontal="centerContinuous"/>
    </xf>
    <xf numFmtId="165" fontId="4" fillId="2" borderId="1" xfId="0" quotePrefix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Continuous"/>
    </xf>
    <xf numFmtId="165" fontId="10" fillId="2" borderId="0" xfId="1" applyNumberFormat="1" applyFont="1" applyFill="1"/>
    <xf numFmtId="0" fontId="5" fillId="2" borderId="0" xfId="0" applyFont="1" applyFill="1" applyAlignment="1">
      <alignment horizontal="left" indent="1"/>
    </xf>
    <xf numFmtId="166" fontId="9" fillId="2" borderId="1" xfId="1" applyNumberFormat="1" applyFont="1" applyFill="1" applyBorder="1"/>
    <xf numFmtId="166" fontId="9" fillId="2" borderId="0" xfId="1" applyNumberFormat="1" applyFont="1" applyFill="1"/>
    <xf numFmtId="0" fontId="7" fillId="2" borderId="0" xfId="0" applyFont="1" applyFill="1" applyAlignment="1">
      <alignment horizontal="center" vertical="top" wrapText="1"/>
    </xf>
    <xf numFmtId="166" fontId="10" fillId="2" borderId="1" xfId="1" applyNumberFormat="1" applyFont="1" applyFill="1" applyBorder="1"/>
    <xf numFmtId="165" fontId="10" fillId="2" borderId="1" xfId="1" applyNumberFormat="1" applyFont="1" applyFill="1" applyBorder="1" applyAlignment="1">
      <alignment horizontal="right"/>
    </xf>
    <xf numFmtId="166" fontId="10" fillId="2" borderId="0" xfId="1" applyNumberFormat="1" applyFont="1" applyFill="1" applyBorder="1"/>
    <xf numFmtId="165" fontId="10" fillId="2" borderId="0" xfId="1" applyNumberFormat="1" applyFont="1" applyFill="1" applyBorder="1"/>
    <xf numFmtId="166" fontId="10" fillId="2" borderId="2" xfId="1" applyNumberFormat="1" applyFont="1" applyFill="1" applyBorder="1"/>
    <xf numFmtId="0" fontId="8" fillId="2" borderId="0" xfId="0" applyFont="1" applyFill="1"/>
    <xf numFmtId="165" fontId="5" fillId="2" borderId="0" xfId="0" quotePrefix="1" applyNumberFormat="1" applyFont="1" applyFill="1" applyBorder="1" applyAlignment="1">
      <alignment horizontal="left" wrapText="1"/>
    </xf>
    <xf numFmtId="0" fontId="7" fillId="2" borderId="0" xfId="0" applyFont="1" applyFill="1" applyAlignment="1">
      <alignment horizontal="left" wrapText="1"/>
    </xf>
    <xf numFmtId="166" fontId="10" fillId="2" borderId="0" xfId="1" applyNumberFormat="1" applyFont="1" applyFill="1" applyAlignment="1">
      <alignment horizontal="left" wrapText="1"/>
    </xf>
    <xf numFmtId="0" fontId="2" fillId="2" borderId="0" xfId="0" applyFont="1" applyFill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8"/>
  <sheetViews>
    <sheetView tabSelected="1" workbookViewId="0">
      <selection activeCell="B15" sqref="B15"/>
    </sheetView>
  </sheetViews>
  <sheetFormatPr defaultRowHeight="15" customHeight="1" x14ac:dyDescent="0.25"/>
  <cols>
    <col min="1" max="1" width="7.7109375" style="20" customWidth="1"/>
    <col min="2" max="2" width="38" style="20" customWidth="1"/>
    <col min="3" max="3" width="9.140625" style="20"/>
    <col min="4" max="6" width="14.7109375" style="20" customWidth="1"/>
    <col min="7" max="16384" width="9.140625" style="20"/>
  </cols>
  <sheetData>
    <row r="1" spans="1:32" s="11" customFormat="1" ht="15" customHeight="1" x14ac:dyDescent="0.25">
      <c r="A1" s="1"/>
      <c r="B1" s="2" t="s">
        <v>5</v>
      </c>
      <c r="C1" s="3"/>
      <c r="D1" s="4"/>
      <c r="E1" s="5"/>
      <c r="F1" s="6"/>
      <c r="G1" s="7"/>
      <c r="H1" s="8"/>
      <c r="I1" s="9"/>
      <c r="J1" s="9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</row>
    <row r="2" spans="1:32" s="11" customFormat="1" ht="15" customHeight="1" x14ac:dyDescent="0.25">
      <c r="B2" s="12"/>
      <c r="C2" s="13"/>
      <c r="D2" s="14" t="s">
        <v>6</v>
      </c>
      <c r="E2" s="15"/>
      <c r="F2" s="14" t="s">
        <v>7</v>
      </c>
      <c r="G2" s="16"/>
      <c r="H2" s="17"/>
      <c r="I2" s="9"/>
      <c r="J2" s="9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</row>
    <row r="3" spans="1:32" s="11" customFormat="1" ht="15" customHeight="1" x14ac:dyDescent="0.25">
      <c r="C3" s="4"/>
      <c r="D3" s="18" t="s">
        <v>0</v>
      </c>
      <c r="E3" s="19"/>
      <c r="F3" s="18" t="s">
        <v>0</v>
      </c>
      <c r="G3" s="7"/>
      <c r="H3" s="17"/>
      <c r="I3" s="9"/>
      <c r="J3" s="9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</row>
    <row r="4" spans="1:32" s="11" customFormat="1" ht="15" customHeight="1" x14ac:dyDescent="0.25">
      <c r="B4" s="27" t="s">
        <v>8</v>
      </c>
      <c r="C4" s="4"/>
      <c r="D4" s="29"/>
      <c r="E4" s="19"/>
      <c r="F4" s="29"/>
      <c r="G4" s="7"/>
      <c r="H4" s="17"/>
      <c r="I4" s="9"/>
      <c r="J4" s="9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</row>
    <row r="5" spans="1:32" ht="15" customHeight="1" x14ac:dyDescent="0.25">
      <c r="B5" s="21" t="s">
        <v>1</v>
      </c>
      <c r="D5" s="22"/>
      <c r="E5" s="22"/>
      <c r="F5" s="22"/>
    </row>
    <row r="6" spans="1:32" ht="15" customHeight="1" x14ac:dyDescent="0.25">
      <c r="B6" s="23" t="s">
        <v>2</v>
      </c>
      <c r="D6" s="22">
        <v>7000</v>
      </c>
      <c r="E6" s="22"/>
      <c r="F6" s="22">
        <v>3500</v>
      </c>
    </row>
    <row r="7" spans="1:32" ht="15" customHeight="1" x14ac:dyDescent="0.25">
      <c r="B7" s="23" t="s">
        <v>3</v>
      </c>
      <c r="D7" s="24">
        <v>13000</v>
      </c>
      <c r="E7" s="22"/>
      <c r="F7" s="24">
        <v>5800</v>
      </c>
    </row>
    <row r="8" spans="1:32" ht="15" customHeight="1" thickBot="1" x14ac:dyDescent="0.3">
      <c r="B8" s="20" t="s">
        <v>4</v>
      </c>
      <c r="D8" s="26">
        <f>SUM(D6:D7)</f>
        <v>20000</v>
      </c>
      <c r="E8" s="22"/>
      <c r="F8" s="26">
        <f>SUM(F6:F7)</f>
        <v>9300</v>
      </c>
    </row>
    <row r="9" spans="1:32" ht="15" customHeight="1" thickTop="1" x14ac:dyDescent="0.25">
      <c r="D9" s="25"/>
      <c r="E9" s="22"/>
      <c r="F9" s="25"/>
    </row>
    <row r="10" spans="1:32" ht="15" customHeight="1" x14ac:dyDescent="0.25">
      <c r="B10" s="21" t="s">
        <v>9</v>
      </c>
      <c r="D10" s="22"/>
      <c r="E10" s="22"/>
      <c r="F10" s="22"/>
    </row>
    <row r="11" spans="1:32" ht="15" customHeight="1" x14ac:dyDescent="0.25">
      <c r="B11" s="23" t="s">
        <v>10</v>
      </c>
      <c r="D11" s="22">
        <v>1800</v>
      </c>
      <c r="E11" s="22"/>
      <c r="F11" s="22">
        <v>700</v>
      </c>
    </row>
    <row r="12" spans="1:32" ht="15" customHeight="1" x14ac:dyDescent="0.25">
      <c r="B12" s="23" t="s">
        <v>11</v>
      </c>
      <c r="D12" s="22">
        <v>1000</v>
      </c>
      <c r="E12" s="22"/>
      <c r="F12" s="22">
        <v>400</v>
      </c>
    </row>
    <row r="13" spans="1:32" ht="15" customHeight="1" x14ac:dyDescent="0.25">
      <c r="A13" s="28"/>
      <c r="B13" s="28"/>
      <c r="C13" s="28"/>
      <c r="D13" s="24"/>
      <c r="E13" s="24"/>
      <c r="F13" s="24"/>
    </row>
    <row r="18" spans="4:6" ht="15" customHeight="1" x14ac:dyDescent="0.25">
      <c r="D18" s="22"/>
      <c r="E18" s="22"/>
      <c r="F18" s="22"/>
    </row>
  </sheetData>
  <pageMargins left="0.7" right="0.7" top="0.75" bottom="0.75" header="0.3" footer="0.3"/>
  <pageSetup paperSize="9" orientation="portrait" r:id="rId1"/>
  <ignoredErrors>
    <ignoredError sqref="D3 F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sqref="A1:XFD1048576"/>
    </sheetView>
  </sheetViews>
  <sheetFormatPr defaultRowHeight="15" x14ac:dyDescent="0.25"/>
  <cols>
    <col min="1" max="1" width="7.7109375" style="20" customWidth="1"/>
    <col min="2" max="2" width="5.7109375" style="20" customWidth="1"/>
    <col min="3" max="3" width="47.85546875" style="20" customWidth="1"/>
    <col min="4" max="6" width="14.7109375" style="20" customWidth="1"/>
    <col min="7" max="16384" width="9.140625" style="20"/>
  </cols>
  <sheetData>
    <row r="1" spans="1:6" ht="15" customHeight="1" x14ac:dyDescent="0.25">
      <c r="B1" s="30" t="s">
        <v>12</v>
      </c>
      <c r="C1" s="30"/>
      <c r="D1" s="31"/>
      <c r="E1" s="31"/>
      <c r="F1" s="31"/>
    </row>
    <row r="2" spans="1:6" ht="15" customHeight="1" x14ac:dyDescent="0.25">
      <c r="B2" s="32"/>
      <c r="C2" s="32"/>
      <c r="D2" s="31"/>
      <c r="E2" s="31"/>
      <c r="F2" s="31"/>
    </row>
    <row r="3" spans="1:6" x14ac:dyDescent="0.25">
      <c r="B3" s="33" t="s">
        <v>13</v>
      </c>
      <c r="C3" s="60" t="s">
        <v>20</v>
      </c>
      <c r="D3" s="60"/>
      <c r="E3" s="60"/>
      <c r="F3" s="60"/>
    </row>
    <row r="4" spans="1:6" ht="30" customHeight="1" x14ac:dyDescent="0.25">
      <c r="B4" s="33" t="s">
        <v>14</v>
      </c>
      <c r="C4" s="60" t="s">
        <v>21</v>
      </c>
      <c r="D4" s="60"/>
      <c r="E4" s="60"/>
      <c r="F4" s="60"/>
    </row>
    <row r="5" spans="1:6" ht="15" customHeight="1" x14ac:dyDescent="0.25">
      <c r="B5" s="33" t="s">
        <v>22</v>
      </c>
      <c r="C5" s="60" t="s">
        <v>23</v>
      </c>
      <c r="D5" s="60"/>
      <c r="E5" s="60"/>
      <c r="F5" s="60"/>
    </row>
    <row r="8" spans="1:6" ht="15" customHeight="1" x14ac:dyDescent="0.25">
      <c r="A8" s="28"/>
      <c r="B8" s="28"/>
      <c r="C8" s="34" t="s">
        <v>15</v>
      </c>
      <c r="D8" s="28"/>
      <c r="E8" s="28"/>
      <c r="F8" s="28"/>
    </row>
    <row r="9" spans="1:6" ht="15" customHeight="1" x14ac:dyDescent="0.25">
      <c r="C9" s="35"/>
      <c r="D9" s="36"/>
      <c r="E9" s="37" t="s">
        <v>16</v>
      </c>
      <c r="F9" s="37" t="s">
        <v>16</v>
      </c>
    </row>
    <row r="10" spans="1:6" ht="15" customHeight="1" x14ac:dyDescent="0.25">
      <c r="C10" s="21" t="s">
        <v>24</v>
      </c>
      <c r="E10" s="38"/>
      <c r="F10" s="38"/>
    </row>
    <row r="11" spans="1:6" ht="15" customHeight="1" x14ac:dyDescent="0.25">
      <c r="C11" s="20" t="s">
        <v>25</v>
      </c>
      <c r="E11" s="22"/>
      <c r="F11" s="22">
        <v>9000000</v>
      </c>
    </row>
    <row r="12" spans="1:6" ht="15" customHeight="1" x14ac:dyDescent="0.25">
      <c r="C12" s="21" t="s">
        <v>26</v>
      </c>
      <c r="E12" s="22"/>
      <c r="F12" s="22"/>
    </row>
    <row r="13" spans="1:6" ht="15" customHeight="1" x14ac:dyDescent="0.25">
      <c r="C13" s="20" t="s">
        <v>17</v>
      </c>
      <c r="E13" s="22"/>
      <c r="F13" s="22"/>
    </row>
    <row r="14" spans="1:6" ht="15" customHeight="1" x14ac:dyDescent="0.25">
      <c r="C14" s="23" t="s">
        <v>2</v>
      </c>
      <c r="E14" s="22">
        <v>3500000</v>
      </c>
      <c r="F14" s="22"/>
    </row>
    <row r="15" spans="1:6" ht="15" customHeight="1" x14ac:dyDescent="0.25">
      <c r="C15" s="23" t="s">
        <v>3</v>
      </c>
      <c r="E15" s="24">
        <v>4200000</v>
      </c>
      <c r="F15" s="22">
        <f>SUM(E14:E15)</f>
        <v>7700000</v>
      </c>
    </row>
    <row r="16" spans="1:6" ht="15" customHeight="1" x14ac:dyDescent="0.25">
      <c r="C16" s="20" t="s">
        <v>18</v>
      </c>
      <c r="E16" s="22"/>
      <c r="F16" s="24">
        <v>0</v>
      </c>
    </row>
    <row r="17" spans="1:6" ht="15" customHeight="1" x14ac:dyDescent="0.25">
      <c r="C17" s="20" t="s">
        <v>27</v>
      </c>
      <c r="E17" s="22"/>
      <c r="F17" s="22">
        <f>SUM(F15:F16)</f>
        <v>7700000</v>
      </c>
    </row>
    <row r="18" spans="1:6" ht="15.75" thickBot="1" x14ac:dyDescent="0.3">
      <c r="C18" s="20" t="s">
        <v>19</v>
      </c>
      <c r="E18" s="22"/>
      <c r="F18" s="26">
        <f>F11-F17</f>
        <v>1300000</v>
      </c>
    </row>
    <row r="19" spans="1:6" ht="15" customHeight="1" thickTop="1" x14ac:dyDescent="0.25">
      <c r="A19" s="28"/>
      <c r="B19" s="28"/>
      <c r="C19" s="28"/>
      <c r="D19" s="28"/>
      <c r="E19" s="28"/>
      <c r="F19" s="28"/>
    </row>
  </sheetData>
  <mergeCells count="3">
    <mergeCell ref="C3:F3"/>
    <mergeCell ref="C4:F4"/>
    <mergeCell ref="C5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workbookViewId="0">
      <selection activeCell="B20" sqref="B20"/>
    </sheetView>
  </sheetViews>
  <sheetFormatPr defaultRowHeight="15" x14ac:dyDescent="0.25"/>
  <cols>
    <col min="1" max="1" width="7.7109375" style="20" customWidth="1"/>
    <col min="2" max="2" width="5.7109375" style="20" customWidth="1"/>
    <col min="3" max="3" width="48" style="20" customWidth="1"/>
    <col min="4" max="4" width="9.140625" style="20"/>
    <col min="5" max="6" width="14.7109375" style="20" customWidth="1"/>
    <col min="7" max="16384" width="9.140625" style="20"/>
  </cols>
  <sheetData>
    <row r="1" spans="1:18" s="52" customFormat="1" ht="15" customHeight="1" x14ac:dyDescent="0.25">
      <c r="A1" s="51"/>
      <c r="B1" s="39" t="s">
        <v>34</v>
      </c>
      <c r="C1" s="40"/>
      <c r="D1" s="40"/>
      <c r="E1" s="41"/>
      <c r="F1" s="41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8" s="52" customFormat="1" ht="15" customHeight="1" x14ac:dyDescent="0.25">
      <c r="B2" s="43"/>
      <c r="C2" s="43"/>
      <c r="D2" s="43"/>
      <c r="E2" s="44" t="s">
        <v>28</v>
      </c>
      <c r="F2" s="44" t="s">
        <v>29</v>
      </c>
      <c r="G2" s="45"/>
      <c r="H2" s="46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18" s="52" customFormat="1" ht="15" customHeight="1" x14ac:dyDescent="0.25">
      <c r="B3" s="43"/>
      <c r="C3" s="43"/>
      <c r="D3" s="43"/>
      <c r="E3" s="47" t="s">
        <v>0</v>
      </c>
      <c r="F3" s="47" t="s">
        <v>0</v>
      </c>
      <c r="G3" s="45"/>
      <c r="H3" s="46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18" s="42" customFormat="1" ht="45" customHeight="1" x14ac:dyDescent="0.25">
      <c r="B4" s="53" t="s">
        <v>30</v>
      </c>
      <c r="C4" s="61" t="s">
        <v>35</v>
      </c>
      <c r="D4" s="61"/>
      <c r="E4" s="48"/>
      <c r="F4" s="48"/>
      <c r="G4" s="45"/>
      <c r="H4" s="46"/>
    </row>
    <row r="5" spans="1:18" s="42" customFormat="1" ht="15" customHeight="1" x14ac:dyDescent="0.25">
      <c r="B5" s="9" t="s">
        <v>31</v>
      </c>
      <c r="C5" s="9" t="s">
        <v>2</v>
      </c>
      <c r="D5" s="9"/>
      <c r="E5" s="49">
        <f>'Acquisition Analysis'!E14/1000</f>
        <v>3500</v>
      </c>
      <c r="F5" s="49"/>
    </row>
    <row r="6" spans="1:18" s="42" customFormat="1" ht="15" customHeight="1" x14ac:dyDescent="0.25">
      <c r="B6" s="9" t="s">
        <v>31</v>
      </c>
      <c r="C6" s="9" t="s">
        <v>37</v>
      </c>
      <c r="D6" s="9"/>
      <c r="E6" s="49">
        <f>'Acquisition Analysis'!E15/1000</f>
        <v>4200</v>
      </c>
      <c r="F6" s="49"/>
    </row>
    <row r="7" spans="1:18" s="42" customFormat="1" ht="15" customHeight="1" x14ac:dyDescent="0.25">
      <c r="B7" s="9" t="s">
        <v>31</v>
      </c>
      <c r="C7" s="9" t="s">
        <v>32</v>
      </c>
      <c r="D7" s="9"/>
      <c r="E7" s="49">
        <f>F8-(SUM(E5:E6))</f>
        <v>1300</v>
      </c>
      <c r="F7" s="49"/>
    </row>
    <row r="8" spans="1:18" s="42" customFormat="1" ht="15" customHeight="1" x14ac:dyDescent="0.25">
      <c r="B8" s="50" t="s">
        <v>33</v>
      </c>
      <c r="C8" s="50" t="s">
        <v>36</v>
      </c>
      <c r="D8" s="50"/>
      <c r="E8" s="49"/>
      <c r="F8" s="49">
        <f>'Acquisition Analysis'!F11/1000</f>
        <v>9000</v>
      </c>
    </row>
    <row r="9" spans="1:18" ht="15" customHeight="1" x14ac:dyDescent="0.25">
      <c r="A9" s="36"/>
      <c r="B9" s="36"/>
      <c r="C9" s="36"/>
      <c r="D9" s="36"/>
      <c r="E9" s="36"/>
      <c r="F9" s="36"/>
    </row>
    <row r="10" spans="1:18" s="42" customFormat="1" ht="15" customHeight="1" x14ac:dyDescent="0.25">
      <c r="B10" s="53" t="s">
        <v>38</v>
      </c>
      <c r="C10" s="62" t="s">
        <v>41</v>
      </c>
      <c r="D10" s="62"/>
    </row>
    <row r="11" spans="1:18" s="42" customFormat="1" ht="15" customHeight="1" x14ac:dyDescent="0.25">
      <c r="B11" s="9" t="s">
        <v>31</v>
      </c>
      <c r="C11" s="49" t="s">
        <v>39</v>
      </c>
      <c r="D11" s="49"/>
      <c r="E11" s="42">
        <f>F12</f>
        <v>400</v>
      </c>
    </row>
    <row r="12" spans="1:18" s="42" customFormat="1" ht="15" customHeight="1" x14ac:dyDescent="0.25">
      <c r="B12" s="50" t="s">
        <v>33</v>
      </c>
      <c r="C12" s="50" t="s">
        <v>40</v>
      </c>
      <c r="D12" s="49"/>
      <c r="F12" s="49">
        <f>'Info extract Fin Statements'!F12</f>
        <v>400</v>
      </c>
      <c r="G12" s="49"/>
    </row>
    <row r="13" spans="1:18" s="42" customFormat="1" ht="15" customHeight="1" x14ac:dyDescent="0.25">
      <c r="A13" s="54"/>
      <c r="B13" s="55"/>
      <c r="C13" s="54"/>
      <c r="D13" s="54"/>
    </row>
    <row r="14" spans="1:18" s="56" customFormat="1" ht="15" customHeight="1" x14ac:dyDescent="0.25">
      <c r="B14" s="57"/>
      <c r="E14" s="58"/>
      <c r="F14" s="58"/>
    </row>
  </sheetData>
  <mergeCells count="2">
    <mergeCell ref="C4:D4"/>
    <mergeCell ref="C10:D10"/>
  </mergeCells>
  <pageMargins left="0.7" right="0.7" top="0.75" bottom="0.75" header="0.3" footer="0.3"/>
  <ignoredErrors>
    <ignoredError sqref="E3:F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B5" sqref="B5"/>
    </sheetView>
  </sheetViews>
  <sheetFormatPr defaultRowHeight="15" customHeight="1" x14ac:dyDescent="0.25"/>
  <cols>
    <col min="1" max="1" width="7.7109375" style="20" customWidth="1"/>
    <col min="2" max="2" width="30.85546875" style="20" customWidth="1"/>
    <col min="3" max="4" width="9.140625" style="20"/>
    <col min="5" max="7" width="14.7109375" style="20" customWidth="1"/>
    <col min="8" max="16384" width="9.140625" style="20"/>
  </cols>
  <sheetData>
    <row r="1" spans="1:7" ht="15" customHeight="1" x14ac:dyDescent="0.25">
      <c r="B1" s="59" t="s">
        <v>43</v>
      </c>
    </row>
    <row r="2" spans="1:7" ht="15" customHeight="1" x14ac:dyDescent="0.25">
      <c r="B2" s="34" t="s">
        <v>42</v>
      </c>
      <c r="C2" s="28"/>
      <c r="D2" s="28"/>
      <c r="E2" s="28"/>
      <c r="F2" s="28"/>
      <c r="G2" s="36"/>
    </row>
    <row r="3" spans="1:7" ht="15" customHeight="1" x14ac:dyDescent="0.25">
      <c r="E3" s="47" t="s">
        <v>0</v>
      </c>
      <c r="F3" s="47" t="s">
        <v>0</v>
      </c>
    </row>
    <row r="4" spans="1:7" ht="15" customHeight="1" x14ac:dyDescent="0.25">
      <c r="B4" s="21" t="s">
        <v>44</v>
      </c>
      <c r="E4" s="22"/>
      <c r="F4" s="22"/>
    </row>
    <row r="5" spans="1:7" ht="15" customHeight="1" x14ac:dyDescent="0.25">
      <c r="B5" s="23" t="s">
        <v>45</v>
      </c>
      <c r="E5" s="22">
        <f>'Info extract Fin Statements'!D11</f>
        <v>1800</v>
      </c>
      <c r="F5" s="22"/>
    </row>
    <row r="6" spans="1:7" ht="15" customHeight="1" x14ac:dyDescent="0.25">
      <c r="B6" s="23" t="s">
        <v>48</v>
      </c>
      <c r="E6" s="24">
        <f>-'Cons Journal (a)'!E11</f>
        <v>-400</v>
      </c>
      <c r="F6" s="22"/>
    </row>
    <row r="7" spans="1:7" ht="15" customHeight="1" x14ac:dyDescent="0.25">
      <c r="E7" s="22"/>
      <c r="F7" s="22">
        <f>SUM(E5:E6)</f>
        <v>1400</v>
      </c>
    </row>
    <row r="8" spans="1:7" ht="15" customHeight="1" x14ac:dyDescent="0.25">
      <c r="B8" s="21" t="s">
        <v>46</v>
      </c>
      <c r="E8" s="22"/>
      <c r="F8" s="22"/>
    </row>
    <row r="9" spans="1:7" ht="15" customHeight="1" x14ac:dyDescent="0.25">
      <c r="B9" s="23" t="s">
        <v>47</v>
      </c>
      <c r="E9" s="24">
        <f>'Info extract Fin Statements'!F11</f>
        <v>700</v>
      </c>
      <c r="F9" s="22"/>
    </row>
    <row r="10" spans="1:7" ht="15" customHeight="1" x14ac:dyDescent="0.25">
      <c r="E10" s="22"/>
      <c r="F10" s="24">
        <f>SUM(E9:E9)</f>
        <v>700</v>
      </c>
    </row>
    <row r="11" spans="1:7" ht="15" customHeight="1" thickBot="1" x14ac:dyDescent="0.3">
      <c r="B11" s="20" t="s">
        <v>50</v>
      </c>
      <c r="E11" s="22"/>
      <c r="F11" s="26">
        <f>SUM(F7:F10)</f>
        <v>2100</v>
      </c>
    </row>
    <row r="12" spans="1:7" ht="15" customHeight="1" thickTop="1" x14ac:dyDescent="0.25">
      <c r="A12" s="28"/>
      <c r="B12" s="28"/>
      <c r="C12" s="28"/>
      <c r="D12" s="28"/>
      <c r="E12" s="24"/>
      <c r="F12" s="24"/>
    </row>
    <row r="13" spans="1:7" ht="15" customHeight="1" x14ac:dyDescent="0.25">
      <c r="E13" s="22"/>
      <c r="F13" s="22"/>
    </row>
    <row r="14" spans="1:7" ht="30" customHeight="1" x14ac:dyDescent="0.25">
      <c r="B14" s="63" t="s">
        <v>49</v>
      </c>
      <c r="C14" s="63"/>
      <c r="D14" s="63"/>
      <c r="E14" s="63"/>
      <c r="F14" s="63"/>
    </row>
    <row r="15" spans="1:7" ht="15" customHeight="1" x14ac:dyDescent="0.25">
      <c r="E15" s="22"/>
      <c r="F15" s="22"/>
    </row>
    <row r="16" spans="1:7" ht="15" customHeight="1" x14ac:dyDescent="0.25">
      <c r="E16" s="22"/>
      <c r="F16" s="22"/>
    </row>
    <row r="17" spans="5:6" ht="15" customHeight="1" x14ac:dyDescent="0.25">
      <c r="E17" s="22"/>
      <c r="F17" s="22"/>
    </row>
    <row r="18" spans="5:6" ht="15" customHeight="1" x14ac:dyDescent="0.25">
      <c r="E18" s="22"/>
      <c r="F18" s="22"/>
    </row>
    <row r="19" spans="5:6" ht="15" customHeight="1" x14ac:dyDescent="0.25">
      <c r="E19" s="22"/>
      <c r="F19" s="22"/>
    </row>
    <row r="20" spans="5:6" ht="15" customHeight="1" x14ac:dyDescent="0.25">
      <c r="E20" s="22"/>
      <c r="F20" s="22"/>
    </row>
    <row r="21" spans="5:6" ht="15" customHeight="1" x14ac:dyDescent="0.25">
      <c r="E21" s="22"/>
      <c r="F21" s="22"/>
    </row>
    <row r="22" spans="5:6" ht="15" customHeight="1" x14ac:dyDescent="0.25">
      <c r="E22" s="22"/>
      <c r="F22" s="22"/>
    </row>
  </sheetData>
  <mergeCells count="1">
    <mergeCell ref="B14:F14"/>
  </mergeCells>
  <pageMargins left="0.7" right="0.7" top="0.75" bottom="0.75" header="0.3" footer="0.3"/>
  <ignoredErrors>
    <ignoredError sqref="E3:F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 extract Fin Statements</vt:lpstr>
      <vt:lpstr>Acquisition Analysis</vt:lpstr>
      <vt:lpstr>Cons Journal (a)</vt:lpstr>
      <vt:lpstr>Cons Profit (b)</vt:lpstr>
    </vt:vector>
  </TitlesOfParts>
  <Company>RMIT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Keet</dc:creator>
  <cp:lastModifiedBy>Peter Keet</cp:lastModifiedBy>
  <dcterms:created xsi:type="dcterms:W3CDTF">2016-07-17T14:29:28Z</dcterms:created>
  <dcterms:modified xsi:type="dcterms:W3CDTF">2016-09-02T16:45:33Z</dcterms:modified>
</cp:coreProperties>
</file>