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27e Excel\Chapter 01\"/>
    </mc:Choice>
  </mc:AlternateContent>
  <bookViews>
    <workbookView xWindow="960" yWindow="555" windowWidth="10875" windowHeight="7935" tabRatio="610" activeTab="1"/>
  </bookViews>
  <sheets>
    <sheet name="Pr. 1-2B" sheetId="6" r:id="rId1"/>
    <sheet name="Sol" sheetId="10" r:id="rId2"/>
  </sheets>
  <definedNames>
    <definedName name="OLE_LINK3" localSheetId="1">Sol!$B$157</definedName>
  </definedNames>
  <calcPr calcId="152511" fullPrecision="0"/>
</workbook>
</file>

<file path=xl/calcChain.xml><?xml version="1.0" encoding="utf-8"?>
<calcChain xmlns="http://schemas.openxmlformats.org/spreadsheetml/2006/main">
  <c r="I44" i="6" l="1"/>
  <c r="H57" i="6" l="1"/>
  <c r="H56" i="6"/>
  <c r="H53" i="6"/>
  <c r="H50" i="6"/>
  <c r="H49" i="6"/>
  <c r="H48" i="6"/>
  <c r="H47" i="6"/>
  <c r="G57" i="10"/>
  <c r="G50" i="10"/>
  <c r="G38" i="10"/>
  <c r="G39" i="10" l="1"/>
  <c r="D5" i="10"/>
  <c r="G27" i="10"/>
  <c r="G28" i="10" s="1"/>
  <c r="G25" i="6" l="1"/>
  <c r="E25" i="6"/>
  <c r="A12" i="6"/>
  <c r="E53" i="6"/>
  <c r="A12" i="10"/>
  <c r="G61" i="6"/>
  <c r="E61" i="6"/>
  <c r="E56" i="6"/>
  <c r="G22" i="6"/>
  <c r="H28" i="6"/>
  <c r="H38" i="6"/>
  <c r="I17" i="6"/>
  <c r="G23" i="6"/>
  <c r="H35" i="6"/>
  <c r="H19" i="6"/>
  <c r="G24" i="6"/>
  <c r="G36" i="6"/>
  <c r="G21" i="6"/>
  <c r="G26" i="6"/>
  <c r="G37" i="6"/>
  <c r="A5" i="6"/>
  <c r="E19" i="6"/>
  <c r="E21" i="6"/>
  <c r="E22" i="6"/>
  <c r="E23" i="6"/>
  <c r="E24" i="6"/>
  <c r="E26" i="6"/>
  <c r="H27" i="6"/>
  <c r="I33" i="6"/>
  <c r="E36" i="6"/>
  <c r="E37" i="6"/>
  <c r="E38" i="6"/>
  <c r="H39" i="6"/>
  <c r="AE6" i="6" l="1"/>
  <c r="AE2" i="6"/>
  <c r="AE4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appear last.</t>
        </r>
      </text>
    </comment>
    <comment ref="F37" authorId="1" shapeId="0">
      <text>
        <r>
          <rPr>
            <sz val="8"/>
            <color indexed="81"/>
            <rFont val="Tahoma"/>
            <family val="2"/>
          </rPr>
          <t>Enter the item that decreases owner's equity as a negative value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6" authorId="0" shape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G56" authorId="0" shape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sharedStrings.xml><?xml version="1.0" encoding="utf-8"?>
<sst xmlns="http://schemas.openxmlformats.org/spreadsheetml/2006/main" count="132" uniqueCount="59">
  <si>
    <t>Name:</t>
  </si>
  <si>
    <t>Section:</t>
  </si>
  <si>
    <t>Income Statement</t>
  </si>
  <si>
    <t>Fees earned</t>
  </si>
  <si>
    <t/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</si>
  <si>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</si>
  <si>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</si>
  <si>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</si>
  <si>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</si>
  <si>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</si>
  <si>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</si>
  <si>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</si>
  <si>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</si>
  <si>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Statement of Owner's Equity</t>
  </si>
  <si>
    <t>Increase in owner's equity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</si>
  <si>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</si>
  <si>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</si>
  <si>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</si>
  <si>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</si>
  <si>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</si>
  <si>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</si>
  <si>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</si>
  <si>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Owner's Equity</t>
  </si>
  <si>
    <t>Total assets</t>
  </si>
  <si>
    <t>3.</t>
  </si>
  <si>
    <t>Net income for the year</t>
  </si>
  <si>
    <t>Expenses:</t>
  </si>
  <si>
    <t>Total expenses</t>
  </si>
  <si>
    <t>Total liabilities and owner's equity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</si>
  <si>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</si>
  <si>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</si>
  <si>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</si>
  <si>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</si>
  <si>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</si>
  <si>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</si>
  <si>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</si>
  <si>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</si>
  <si>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</si>
  <si>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</si>
  <si>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</si>
  <si>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</si>
  <si>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</si>
  <si>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</si>
  <si>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</si>
  <si>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</si>
  <si>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Decrease in owner's equity</t>
  </si>
  <si>
    <t>4.</t>
  </si>
  <si>
    <t>Enter the appropriate amounts/formulas in the answer cells, or select from the drop-down list.</t>
  </si>
  <si>
    <t>Grading:</t>
  </si>
  <si>
    <t>Withdrawals</t>
  </si>
  <si>
    <t>Net loss for the year</t>
  </si>
  <si>
    <t>Instructor</t>
  </si>
  <si>
    <t>WILDERNESS TRAVEL SERVICE</t>
  </si>
  <si>
    <t>For the Year Ended April 30, 2019</t>
  </si>
  <si>
    <t>April 30, 2019</t>
  </si>
  <si>
    <t>Harper Borg, capital, May 1, 2018</t>
  </si>
  <si>
    <t>Harper Borg, capital, April 30, 2019</t>
  </si>
  <si>
    <t>Harper Borg, capital</t>
  </si>
  <si>
    <t>Problem 1-2B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</si>
</sst>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0" fontId="3" fillId="2" borderId="9" xfId="0" applyNumberFormat="1" applyFont="1" applyFill="1" applyBorder="1" applyProtection="1"/>
    <xf numFmtId="15" fontId="0" fillId="0" borderId="0" xfId="0" quotePrefix="1" applyNumberFormat="1"/>
    <xf numFmtId="0" fontId="0" fillId="0" borderId="5" xfId="0" applyBorder="1" applyAlignment="1" applyProtection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10" xfId="0" applyBorder="1"/>
    <xf numFmtId="0" fontId="16" fillId="0" borderId="0" xfId="0" quotePrefix="1" applyFont="1"/>
    <xf numFmtId="9" fontId="0" fillId="0" borderId="10" xfId="1" applyFont="1" applyBorder="1"/>
    <xf numFmtId="0" fontId="16" fillId="0" borderId="5" xfId="0" applyFont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42" fontId="1" fillId="3" borderId="12" xfId="0" applyNumberFormat="1" applyFont="1" applyFill="1" applyBorder="1" applyProtection="1">
      <protection locked="0"/>
    </xf>
    <xf numFmtId="42" fontId="1" fillId="3" borderId="13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8" xfId="0" applyNumberFormat="1" applyFill="1" applyBorder="1" applyProtection="1"/>
    <xf numFmtId="41" fontId="1" fillId="3" borderId="8" xfId="0" applyNumberFormat="1" applyFont="1" applyFill="1" applyBorder="1" applyProtection="1"/>
    <xf numFmtId="42" fontId="1" fillId="3" borderId="12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3" xfId="0" applyNumberFormat="1" applyFont="1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9" fontId="8" fillId="0" borderId="5" xfId="1" applyFont="1" applyBorder="1" applyAlignment="1" applyProtection="1">
      <alignment horizontal="left"/>
    </xf>
    <xf numFmtId="41" fontId="0" fillId="3" borderId="17" xfId="0" applyNumberFormat="1" applyFill="1" applyBorder="1" applyProtection="1"/>
    <xf numFmtId="41" fontId="0" fillId="3" borderId="17" xfId="0" applyNumberFormat="1" applyFill="1" applyBorder="1" applyProtection="1">
      <protection locked="0"/>
    </xf>
    <xf numFmtId="0" fontId="2" fillId="0" borderId="0" xfId="0" applyFont="1" applyAlignment="1" applyProtection="1">
      <alignment horizontal="left"/>
    </xf>
    <xf numFmtId="0" fontId="7" fillId="0" borderId="0" xfId="0" applyFont="1" applyAlignment="1" applyProtection="1"/>
    <xf numFmtId="0" fontId="2" fillId="0" borderId="0" xfId="0" quotePrefix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quotePrefix="1" applyFont="1" applyAlignment="1">
      <alignment horizontal="center"/>
    </xf>
    <xf numFmtId="0" fontId="0" fillId="0" borderId="1" xfId="0" applyBorder="1"/>
    <xf numFmtId="0" fontId="13" fillId="2" borderId="0" xfId="0" applyFont="1" applyFill="1" applyBorder="1" applyProtection="1"/>
    <xf numFmtId="0" fontId="0" fillId="0" borderId="0" xfId="0" applyAlignment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1" xfId="0" applyBorder="1" applyProtection="1"/>
    <xf numFmtId="15" fontId="0" fillId="0" borderId="0" xfId="0" quotePrefix="1" applyNumberFormat="1" applyProtection="1"/>
    <xf numFmtId="0" fontId="0" fillId="0" borderId="0" xfId="0" quotePrefix="1" applyProtection="1"/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15" fontId="0" fillId="3" borderId="20" xfId="0" applyNumberFormat="1" applyFill="1" applyBorder="1" applyAlignment="1" applyProtection="1">
      <alignment horizontal="center"/>
      <protection locked="0"/>
    </xf>
    <xf numFmtId="0" fontId="0" fillId="3" borderId="21" xfId="0" applyFill="1" applyBorder="1" applyAlignment="1" applyProtection="1">
      <alignment horizontal="center"/>
      <protection locked="0"/>
    </xf>
    <xf numFmtId="0" fontId="0" fillId="3" borderId="22" xfId="0" applyFill="1" applyBorder="1" applyAlignment="1" applyProtection="1">
      <alignment horizontal="center"/>
      <protection locked="0"/>
    </xf>
    <xf numFmtId="0" fontId="0" fillId="3" borderId="20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0" fontId="6" fillId="4" borderId="0" xfId="0" applyFont="1" applyFill="1" applyAlignment="1" applyProtection="1">
      <alignment horizontal="left"/>
    </xf>
    <xf numFmtId="0" fontId="0" fillId="0" borderId="0" xfId="0" applyAlignment="1"/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/>
    <xf numFmtId="49" fontId="0" fillId="3" borderId="18" xfId="0" applyNumberFormat="1" applyFill="1" applyBorder="1" applyAlignment="1" applyProtection="1">
      <alignment horizontal="left"/>
      <protection locked="0"/>
    </xf>
    <xf numFmtId="0" fontId="0" fillId="0" borderId="19" xfId="0" applyBorder="1" applyAlignment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13" fillId="5" borderId="1" xfId="0" applyNumberFormat="1" applyFont="1" applyFill="1" applyBorder="1" applyAlignment="1" applyProtection="1">
      <alignment horizontal="left" vertical="center" wrapText="1"/>
    </xf>
    <xf numFmtId="0" fontId="13" fillId="5" borderId="0" xfId="0" applyNumberFormat="1" applyFont="1" applyFill="1" applyBorder="1" applyAlignment="1" applyProtection="1">
      <alignment horizontal="left" vertical="center" wrapText="1"/>
    </xf>
    <xf numFmtId="0" fontId="14" fillId="6" borderId="1" xfId="0" applyNumberFormat="1" applyFont="1" applyFill="1" applyBorder="1" applyAlignment="1" applyProtection="1">
      <alignment horizontal="left" vertical="center" wrapText="1"/>
    </xf>
    <xf numFmtId="0" fontId="14" fillId="6" borderId="0" xfId="0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0" fillId="3" borderId="20" xfId="0" applyFill="1" applyBorder="1" applyAlignment="1" applyProtection="1">
      <alignment horizontal="center"/>
    </xf>
    <xf numFmtId="0" fontId="0" fillId="3" borderId="21" xfId="0" applyFill="1" applyBorder="1" applyAlignment="1" applyProtection="1">
      <alignment horizontal="center"/>
    </xf>
    <xf numFmtId="0" fontId="0" fillId="3" borderId="22" xfId="0" applyFill="1" applyBorder="1" applyAlignment="1" applyProtection="1">
      <alignment horizontal="center"/>
    </xf>
    <xf numFmtId="0" fontId="0" fillId="0" borderId="0" xfId="0" applyAlignment="1" applyProtection="1">
      <alignment wrapText="1"/>
    </xf>
    <xf numFmtId="15" fontId="0" fillId="3" borderId="20" xfId="0" applyNumberFormat="1" applyFill="1" applyBorder="1" applyAlignment="1" applyProtection="1">
      <alignment horizontal="center"/>
    </xf>
    <xf numFmtId="49" fontId="0" fillId="3" borderId="21" xfId="0" applyNumberFormat="1" applyFill="1" applyBorder="1" applyAlignment="1" applyProtection="1">
      <alignment horizontal="center"/>
    </xf>
    <xf numFmtId="49" fontId="13" fillId="3" borderId="4" xfId="0" applyNumberFormat="1" applyFont="1" applyFill="1" applyBorder="1" applyAlignment="1" applyProtection="1">
      <alignment horizontal="left"/>
    </xf>
    <xf numFmtId="0" fontId="0" fillId="0" borderId="5" xfId="0" applyBorder="1" applyAlignment="1" applyProtection="1"/>
    <xf numFmtId="49" fontId="0" fillId="3" borderId="18" xfId="0" applyNumberFormat="1" applyFill="1" applyBorder="1" applyAlignment="1" applyProtection="1">
      <alignment horizontal="left"/>
    </xf>
    <xf numFmtId="0" fontId="0" fillId="0" borderId="19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1"/>
  <sheetViews>
    <sheetView showGridLines="0" zoomScaleNormal="10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28515625" customWidth="1"/>
    <col min="7" max="7" width="11.140625" bestFit="1" customWidth="1"/>
    <col min="8" max="8" width="5.7109375" customWidth="1"/>
    <col min="9" max="9" width="3.7109375" customWidth="1"/>
    <col min="10" max="10" width="2.5703125" hidden="1" customWidth="1"/>
    <col min="11" max="11" width="11.28515625" customWidth="1"/>
    <col min="12" max="12" width="6.7109375" customWidth="1"/>
    <col min="13" max="13" width="7.7109375" customWidth="1"/>
    <col min="14" max="14" width="9.140625" hidden="1" customWidth="1"/>
    <col min="31" max="31" width="0" hidden="1" customWidth="1"/>
  </cols>
  <sheetData>
    <row r="1" spans="1:31" ht="19.5" customHeight="1" x14ac:dyDescent="0.4">
      <c r="A1" s="100" t="s">
        <v>58</v>
      </c>
      <c r="B1" s="101"/>
      <c r="C1" s="101"/>
      <c r="D1" s="101"/>
      <c r="E1" s="101"/>
      <c r="F1" s="101"/>
      <c r="G1" s="101"/>
      <c r="H1" s="101"/>
      <c r="I1" s="101"/>
      <c r="J1" s="78"/>
      <c r="K1" s="78"/>
      <c r="N1" s="43"/>
      <c r="O1" s="43"/>
      <c r="AE1" s="32" t="s">
        <v>34</v>
      </c>
    </row>
    <row r="2" spans="1:31" ht="15" customHeight="1" thickBot="1" x14ac:dyDescent="0.25">
      <c r="A2" s="108" t="s">
        <v>0</v>
      </c>
      <c r="B2" s="109"/>
      <c r="C2" s="110"/>
      <c r="D2" s="102"/>
      <c r="E2" s="103"/>
      <c r="F2" s="103"/>
      <c r="G2" s="103"/>
      <c r="H2" s="103"/>
      <c r="I2" s="103"/>
      <c r="J2" s="78"/>
      <c r="K2" s="78"/>
      <c r="N2" s="43"/>
      <c r="O2" s="43"/>
      <c r="AE2" s="33">
        <f>COUNTIF(A14:AA199,"~*")</f>
        <v>0</v>
      </c>
    </row>
    <row r="3" spans="1:31" ht="15" customHeight="1" thickTop="1" x14ac:dyDescent="0.2">
      <c r="A3" s="108" t="s">
        <v>1</v>
      </c>
      <c r="B3" s="109"/>
      <c r="C3" s="110"/>
      <c r="D3" s="104"/>
      <c r="E3" s="105"/>
      <c r="F3" s="105"/>
      <c r="G3" s="105"/>
      <c r="H3" s="105"/>
      <c r="I3" s="105"/>
      <c r="J3" s="78"/>
      <c r="K3" s="78"/>
      <c r="N3" s="43"/>
      <c r="O3" s="43"/>
      <c r="AE3" s="32" t="s">
        <v>35</v>
      </c>
    </row>
    <row r="4" spans="1:31" ht="12.95" customHeight="1" thickBot="1" x14ac:dyDescent="0.3">
      <c r="A4" s="44"/>
      <c r="B4" s="43"/>
      <c r="C4" s="43"/>
      <c r="D4" s="68"/>
      <c r="E4" s="68"/>
      <c r="F4" s="68"/>
      <c r="G4" s="68"/>
      <c r="H4" s="69"/>
      <c r="I4" s="69"/>
      <c r="N4" s="43"/>
      <c r="O4" s="43"/>
      <c r="AE4" s="33">
        <f>COUNTIF(B15:N57,"  ")</f>
        <v>36</v>
      </c>
    </row>
    <row r="5" spans="1:31" ht="15" customHeight="1" thickTop="1" x14ac:dyDescent="0.2">
      <c r="A5" s="42" t="str">
        <f>IF(Sol!D5="OFF","     ","Score:")</f>
        <v>Score:</v>
      </c>
      <c r="B5" s="43"/>
      <c r="C5" s="45"/>
      <c r="D5" s="70">
        <f>IF(Sol!D5="OFF","",AE10)</f>
        <v>0</v>
      </c>
      <c r="E5" s="30"/>
      <c r="F5" s="30"/>
      <c r="G5" s="30"/>
      <c r="H5" s="30"/>
      <c r="I5" s="30"/>
      <c r="N5" s="43"/>
      <c r="O5" s="43"/>
      <c r="AE5" s="34" t="s">
        <v>36</v>
      </c>
    </row>
    <row r="6" spans="1:31" ht="12.95" customHeight="1" thickBot="1" x14ac:dyDescent="0.25">
      <c r="A6" s="43"/>
      <c r="B6" s="43"/>
      <c r="C6" s="43"/>
      <c r="D6" s="43"/>
      <c r="E6" s="43"/>
      <c r="F6" s="43"/>
      <c r="G6" s="43"/>
      <c r="H6" s="43"/>
      <c r="I6" s="43"/>
      <c r="N6" s="43"/>
      <c r="O6" s="43"/>
      <c r="AE6" s="33">
        <f>COUNTIF(A14:M57," ")</f>
        <v>0</v>
      </c>
    </row>
    <row r="7" spans="1:31" ht="15" customHeight="1" thickTop="1" x14ac:dyDescent="0.2">
      <c r="A7" s="46" t="s">
        <v>30</v>
      </c>
      <c r="B7" s="43"/>
      <c r="C7" s="43"/>
      <c r="D7" s="106">
        <v>2</v>
      </c>
      <c r="E7" s="107"/>
      <c r="F7" s="107"/>
      <c r="G7" s="43"/>
      <c r="H7" s="43"/>
      <c r="I7" s="43"/>
      <c r="N7" s="43"/>
      <c r="O7" s="43"/>
      <c r="AE7" s="32" t="s">
        <v>37</v>
      </c>
    </row>
    <row r="8" spans="1:31" ht="15" customHeight="1" thickBot="1" x14ac:dyDescent="0.25">
      <c r="A8" s="111" t="s">
        <v>31</v>
      </c>
      <c r="B8" s="112"/>
      <c r="C8" s="112"/>
      <c r="D8" s="112"/>
      <c r="E8" s="112"/>
      <c r="F8" s="112"/>
      <c r="G8" s="112"/>
      <c r="H8" s="112"/>
      <c r="I8" s="113"/>
      <c r="AE8" s="33">
        <f>AE2+AE4+AE6</f>
        <v>36</v>
      </c>
    </row>
    <row r="9" spans="1:31" ht="15" customHeight="1" thickTop="1" x14ac:dyDescent="0.2">
      <c r="A9" s="114" t="s">
        <v>32</v>
      </c>
      <c r="B9" s="115"/>
      <c r="C9" s="115"/>
      <c r="D9" s="115"/>
      <c r="E9" s="115"/>
      <c r="F9" s="115"/>
      <c r="G9" s="115"/>
      <c r="H9" s="115"/>
      <c r="I9" s="113"/>
      <c r="AE9" s="32" t="s">
        <v>38</v>
      </c>
    </row>
    <row r="10" spans="1:31" ht="15" customHeight="1" thickBot="1" x14ac:dyDescent="0.25">
      <c r="A10" s="116" t="s">
        <v>33</v>
      </c>
      <c r="B10" s="117"/>
      <c r="C10" s="117"/>
      <c r="D10" s="117"/>
      <c r="E10" s="117"/>
      <c r="F10" s="117"/>
      <c r="G10" s="117"/>
      <c r="H10" s="117"/>
      <c r="I10" s="113"/>
      <c r="AE10" s="35">
        <f>(AE8-AE4-AE2)/AE8</f>
        <v>0</v>
      </c>
    </row>
    <row r="11" spans="1:31" ht="15" customHeight="1" thickTop="1" x14ac:dyDescent="0.2">
      <c r="A11" s="84" t="s">
        <v>47</v>
      </c>
      <c r="B11" s="85"/>
      <c r="C11" s="85"/>
      <c r="D11" s="85"/>
      <c r="E11" s="85"/>
      <c r="F11" s="85"/>
      <c r="G11" s="85"/>
      <c r="H11" s="85"/>
      <c r="AE11" t="s">
        <v>39</v>
      </c>
    </row>
    <row r="12" spans="1:31" ht="15" customHeight="1" x14ac:dyDescent="0.2">
      <c r="A12" s="47" t="str">
        <f>IF(Sol!$D$5="OFF","     ","An asterisk (*) will appear to the right of an incorrect entry.")</f>
        <v>An asterisk (*) will appear to the right of an incorrect entry.</v>
      </c>
      <c r="B12" s="48"/>
      <c r="C12" s="48"/>
      <c r="D12" s="48"/>
      <c r="E12" s="48"/>
      <c r="F12" s="48"/>
      <c r="G12" s="48"/>
      <c r="H12" s="48"/>
      <c r="I12" s="80"/>
      <c r="J12" s="80"/>
      <c r="K12" s="80"/>
      <c r="L12" s="43"/>
      <c r="M12" s="43"/>
      <c r="AE12" t="s">
        <v>40</v>
      </c>
    </row>
    <row r="13" spans="1:31" ht="15" customHeight="1" x14ac:dyDescent="0.2">
      <c r="A13" s="31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AE13" t="s">
        <v>41</v>
      </c>
    </row>
    <row r="14" spans="1:31" ht="15" customHeight="1" x14ac:dyDescent="0.2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AE14" s="32" t="s">
        <v>42</v>
      </c>
    </row>
    <row r="15" spans="1:31" ht="15" customHeight="1" x14ac:dyDescent="0.2">
      <c r="A15" s="77" t="s">
        <v>11</v>
      </c>
      <c r="B15" s="90" t="s">
        <v>52</v>
      </c>
      <c r="C15" s="91"/>
      <c r="D15" s="91"/>
      <c r="E15" s="91"/>
      <c r="F15" s="91"/>
      <c r="G15" s="91"/>
      <c r="H15" s="99"/>
      <c r="I15" s="17"/>
      <c r="J15" s="17"/>
      <c r="N15" t="s">
        <v>53</v>
      </c>
      <c r="AE15" s="32" t="s">
        <v>43</v>
      </c>
    </row>
    <row r="16" spans="1:31" ht="15" customHeight="1" x14ac:dyDescent="0.2">
      <c r="B16" s="92" t="s">
        <v>2</v>
      </c>
      <c r="C16" s="93"/>
      <c r="D16" s="93"/>
      <c r="E16" s="93"/>
      <c r="F16" s="93"/>
      <c r="G16" s="93"/>
      <c r="H16" s="98"/>
      <c r="I16" s="17"/>
      <c r="J16" s="17"/>
      <c r="N16" s="29" t="s">
        <v>54</v>
      </c>
      <c r="AE16" s="36" t="s">
        <v>44</v>
      </c>
    </row>
    <row r="17" spans="1:14" ht="15" customHeight="1" x14ac:dyDescent="0.2">
      <c r="B17" s="97"/>
      <c r="C17" s="95"/>
      <c r="D17" s="95"/>
      <c r="E17" s="95"/>
      <c r="F17" s="95"/>
      <c r="G17" s="95"/>
      <c r="H17" s="96"/>
      <c r="I17" s="38" t="str">
        <f>IF(Sol!$D$5="OFF","",IF(B17="","  ",IF(AND(B17&lt;&gt;"",B17&lt;&gt;Sol!B17),"*"," ")))</f>
        <v xml:space="preserve">  </v>
      </c>
      <c r="J17" s="17"/>
    </row>
    <row r="18" spans="1:14" ht="15" customHeight="1" x14ac:dyDescent="0.2">
      <c r="B18" s="2"/>
      <c r="C18" s="3"/>
      <c r="D18" s="3"/>
      <c r="E18" s="3"/>
      <c r="F18" s="3"/>
      <c r="G18" s="3"/>
      <c r="H18" s="4"/>
      <c r="I18" s="17"/>
      <c r="J18" s="17"/>
      <c r="N18" t="s">
        <v>3</v>
      </c>
    </row>
    <row r="19" spans="1:14" ht="15" customHeight="1" x14ac:dyDescent="0.2">
      <c r="B19" s="5"/>
      <c r="C19" s="6"/>
      <c r="D19" s="24"/>
      <c r="E19" s="10" t="str">
        <f>IF(Sol!$D$5="OFF","",IF(D19="","  ",IF(AND(D19&lt;&gt;"",D19&lt;&gt;Sol!D19),"*"," ")))</f>
        <v xml:space="preserve">  </v>
      </c>
      <c r="F19" s="6"/>
      <c r="G19" s="7"/>
      <c r="H19" s="37" t="str">
        <f>IF(Sol!$D$5="OFF","",IF(G19="","  ",IF(AND(G19&lt;&gt;"",G19&lt;&gt;Sol!G19),"*"," ")))</f>
        <v xml:space="preserve">  </v>
      </c>
      <c r="I19" s="18"/>
      <c r="J19" s="18"/>
      <c r="K19" s="9"/>
      <c r="N19" t="s">
        <v>29</v>
      </c>
    </row>
    <row r="20" spans="1:14" ht="15" customHeight="1" x14ac:dyDescent="0.2">
      <c r="B20" s="5"/>
      <c r="C20" s="6"/>
      <c r="D20" s="6" t="s">
        <v>26</v>
      </c>
      <c r="E20" s="10"/>
      <c r="F20" s="6"/>
      <c r="G20" s="6"/>
      <c r="H20" s="8"/>
      <c r="I20" s="18"/>
      <c r="J20" s="18"/>
      <c r="K20" s="9"/>
      <c r="N20" t="s">
        <v>6</v>
      </c>
    </row>
    <row r="21" spans="1:14" ht="15" customHeight="1" x14ac:dyDescent="0.2">
      <c r="B21" s="5"/>
      <c r="C21" s="6"/>
      <c r="D21" s="23"/>
      <c r="E21" s="10" t="str">
        <f>IF(Sol!$D$5="OFF","",IF(D21="","  ",IF(AND(D21&lt;&gt;"",D21&lt;&gt;Sol!D21),"*"," ")))</f>
        <v xml:space="preserve">  </v>
      </c>
      <c r="F21" s="7"/>
      <c r="G21" s="10" t="str">
        <f>IF(Sol!$D$5="OFF","",IF(F21="","  ",IF(AND(F21&lt;&gt;"",F21&lt;&gt;Sol!F21),"*"," ")))</f>
        <v xml:space="preserve">  </v>
      </c>
      <c r="H21" s="11"/>
      <c r="I21" s="19"/>
      <c r="J21" s="19"/>
      <c r="N21" t="s">
        <v>7</v>
      </c>
    </row>
    <row r="22" spans="1:14" ht="15" customHeight="1" x14ac:dyDescent="0.2">
      <c r="B22" s="5"/>
      <c r="C22" s="6"/>
      <c r="D22" s="23"/>
      <c r="E22" s="10" t="str">
        <f>IF(Sol!$D$5="OFF","",IF(D22="","  ",IF(AND(D22&lt;&gt;"",D22&lt;&gt;Sol!D22),"*"," ")))</f>
        <v xml:space="preserve">  </v>
      </c>
      <c r="F22" s="25"/>
      <c r="G22" s="10" t="str">
        <f>IF(Sol!$D$5="OFF","",IF(F22="","  ",IF(AND(F22&lt;&gt;"",F22&lt;&gt;Sol!F22),"*"," ")))</f>
        <v xml:space="preserve">  </v>
      </c>
      <c r="H22" s="11"/>
      <c r="I22" s="19"/>
      <c r="J22" s="19"/>
      <c r="N22" t="s">
        <v>10</v>
      </c>
    </row>
    <row r="23" spans="1:14" ht="15" customHeight="1" x14ac:dyDescent="0.2">
      <c r="B23" s="5"/>
      <c r="C23" s="6"/>
      <c r="D23" s="23"/>
      <c r="E23" s="10" t="str">
        <f>IF(Sol!$D$5="OFF","",IF(D23="","  ",IF(AND(D23&lt;&gt;"",D23&lt;&gt;Sol!D23),"*"," ")))</f>
        <v xml:space="preserve">  </v>
      </c>
      <c r="F23" s="25"/>
      <c r="G23" s="10" t="str">
        <f>IF(Sol!$D$5="OFF","",IF(F23="","  ",IF(AND(F23&lt;&gt;"",F23&lt;&gt;Sol!F23),"*"," ")))</f>
        <v xml:space="preserve">  </v>
      </c>
      <c r="H23" s="11"/>
      <c r="I23" s="19"/>
      <c r="J23" s="19"/>
      <c r="N23" t="s">
        <v>9</v>
      </c>
    </row>
    <row r="24" spans="1:14" ht="15" customHeight="1" x14ac:dyDescent="0.2">
      <c r="B24" s="5"/>
      <c r="C24" s="6"/>
      <c r="D24" s="23"/>
      <c r="E24" s="10" t="str">
        <f>IF(Sol!$D$5="OFF","",IF(D24="","  ",IF(AND(D24&lt;&gt;"",D24&lt;&gt;Sol!D24),"*"," ")))</f>
        <v xml:space="preserve">  </v>
      </c>
      <c r="F24" s="25"/>
      <c r="G24" s="10" t="str">
        <f>IF(Sol!$D$5="OFF","",IF(F24="","  ",IF(AND(F24&lt;&gt;"",F24&lt;&gt;Sol!F24),"*"," ")))</f>
        <v xml:space="preserve">  </v>
      </c>
      <c r="H24" s="11"/>
      <c r="I24" s="19"/>
      <c r="J24" s="19"/>
      <c r="N24" t="s">
        <v>5</v>
      </c>
    </row>
    <row r="25" spans="1:14" ht="15" customHeight="1" x14ac:dyDescent="0.2">
      <c r="B25" s="5"/>
      <c r="C25" s="6"/>
      <c r="D25" s="23"/>
      <c r="E25" s="10" t="str">
        <f>IF(Sol!$D$5="OFF","",IF(D25="","  ",IF(AND(D25&lt;&gt;"",D25&lt;&gt;Sol!D25),"*"," ")))</f>
        <v xml:space="preserve">  </v>
      </c>
      <c r="F25" s="72"/>
      <c r="G25" s="10" t="str">
        <f>IF(Sol!$D$5="OFF","",IF(F25="","  ",IF(AND(F25&lt;&gt;"",F25&lt;&gt;Sol!F25),"*"," ")))</f>
        <v xml:space="preserve">  </v>
      </c>
      <c r="H25" s="11"/>
      <c r="I25" s="19"/>
      <c r="J25" s="19"/>
    </row>
    <row r="26" spans="1:14" ht="15" customHeight="1" x14ac:dyDescent="0.2">
      <c r="B26" s="5"/>
      <c r="C26" s="6"/>
      <c r="D26" s="23"/>
      <c r="E26" s="10" t="str">
        <f>IF(Sol!$D$5="OFF","",IF(D26="","  ",IF(AND(D26&lt;&gt;"",D26&lt;&gt;Sol!D26),"*"," ")))</f>
        <v xml:space="preserve">  </v>
      </c>
      <c r="F26" s="26"/>
      <c r="G26" s="10" t="str">
        <f>IF(Sol!$D$5="OFF","",IF(F26="","  ",IF(AND(F26&lt;&gt;"",F26&lt;&gt;Sol!F26),"*"," ")))</f>
        <v xml:space="preserve">  </v>
      </c>
      <c r="H26" s="8" t="s">
        <v>4</v>
      </c>
      <c r="I26" s="18"/>
      <c r="J26" s="18"/>
    </row>
    <row r="27" spans="1:14" ht="15" customHeight="1" x14ac:dyDescent="0.2">
      <c r="B27" s="5"/>
      <c r="C27" s="6"/>
      <c r="D27" s="12" t="s">
        <v>27</v>
      </c>
      <c r="E27" s="12"/>
      <c r="F27" s="6"/>
      <c r="G27" s="27"/>
      <c r="H27" s="37" t="str">
        <f>IF(Sol!$D$5="OFF","",IF(G27="","  ",IF(AND(G27&lt;&gt;"",G27&lt;&gt;Sol!G27),"*"," ")))</f>
        <v xml:space="preserve">  </v>
      </c>
      <c r="I27" s="18"/>
      <c r="J27" s="18"/>
    </row>
    <row r="28" spans="1:14" ht="15" customHeight="1" thickBot="1" x14ac:dyDescent="0.25">
      <c r="B28" s="5"/>
      <c r="C28" s="6"/>
      <c r="D28" s="6" t="s">
        <v>8</v>
      </c>
      <c r="E28" s="6"/>
      <c r="F28" s="6"/>
      <c r="G28" s="39"/>
      <c r="H28" s="37" t="str">
        <f>IF(Sol!$D$5="OFF","",IF(G28="","  ",IF(AND(G28&lt;&gt;"",G28&lt;&gt;Sol!G28),"*"," ")))</f>
        <v xml:space="preserve">  </v>
      </c>
      <c r="I28" s="18"/>
      <c r="J28" s="18"/>
    </row>
    <row r="29" spans="1:14" ht="15" customHeight="1" thickTop="1" x14ac:dyDescent="0.2">
      <c r="B29" s="13"/>
      <c r="C29" s="14"/>
      <c r="D29" s="14"/>
      <c r="E29" s="14"/>
      <c r="F29" s="14"/>
      <c r="G29" s="14"/>
      <c r="H29" s="15"/>
      <c r="I29" s="19"/>
      <c r="J29" s="19"/>
      <c r="N29" t="s">
        <v>45</v>
      </c>
    </row>
    <row r="30" spans="1:14" ht="15" customHeight="1" x14ac:dyDescent="0.2">
      <c r="I30" s="20"/>
      <c r="J30" s="20"/>
      <c r="N30" t="s">
        <v>14</v>
      </c>
    </row>
    <row r="31" spans="1:14" ht="15" customHeight="1" x14ac:dyDescent="0.2">
      <c r="A31" s="77" t="s">
        <v>12</v>
      </c>
      <c r="B31" s="90" t="s">
        <v>52</v>
      </c>
      <c r="C31" s="91"/>
      <c r="D31" s="91"/>
      <c r="E31" s="91"/>
      <c r="F31" s="91"/>
      <c r="G31" s="91"/>
      <c r="H31" s="99"/>
      <c r="I31" s="17"/>
      <c r="J31" s="17"/>
      <c r="N31" t="s">
        <v>50</v>
      </c>
    </row>
    <row r="32" spans="1:14" ht="15" customHeight="1" x14ac:dyDescent="0.2">
      <c r="A32" s="41"/>
      <c r="B32" s="92" t="s">
        <v>13</v>
      </c>
      <c r="C32" s="93"/>
      <c r="D32" s="93"/>
      <c r="E32" s="93"/>
      <c r="F32" s="93"/>
      <c r="G32" s="93"/>
      <c r="H32" s="98"/>
      <c r="I32" s="17"/>
      <c r="J32" s="17"/>
      <c r="N32" t="s">
        <v>25</v>
      </c>
    </row>
    <row r="33" spans="1:14" ht="15" customHeight="1" x14ac:dyDescent="0.2">
      <c r="A33" s="41"/>
      <c r="B33" s="97"/>
      <c r="C33" s="95"/>
      <c r="D33" s="95"/>
      <c r="E33" s="95"/>
      <c r="F33" s="95"/>
      <c r="G33" s="95"/>
      <c r="H33" s="96"/>
      <c r="I33" s="38" t="str">
        <f>IF(Sol!$D$5="OFF","",IF(B33="","  ",IF(AND(B33&lt;&gt;"",B33&lt;&gt;Sol!B33),"*"," ")))</f>
        <v xml:space="preserve">  </v>
      </c>
      <c r="J33" s="17"/>
      <c r="N33" t="s">
        <v>49</v>
      </c>
    </row>
    <row r="34" spans="1:14" x14ac:dyDescent="0.2">
      <c r="A34" s="41"/>
      <c r="B34" s="2"/>
      <c r="C34" s="3"/>
      <c r="D34" s="3"/>
      <c r="E34" s="3"/>
      <c r="F34" s="3"/>
      <c r="G34" s="3"/>
      <c r="H34" s="4"/>
      <c r="I34" s="17"/>
      <c r="J34" s="17"/>
    </row>
    <row r="35" spans="1:14" ht="15" customHeight="1" x14ac:dyDescent="0.2">
      <c r="A35" s="41"/>
      <c r="B35" s="5"/>
      <c r="C35" s="6"/>
      <c r="D35" s="50" t="s">
        <v>55</v>
      </c>
      <c r="E35" s="6"/>
      <c r="F35" s="6"/>
      <c r="G35" s="7"/>
      <c r="H35" s="37" t="str">
        <f>IF(Sol!$D$5="OFF","",IF(G35="","  ",IF(AND(G35&lt;&gt;"",G35&lt;&gt;Sol!G35),"*"," ")))</f>
        <v xml:space="preserve">  </v>
      </c>
      <c r="I35" s="18"/>
      <c r="J35" s="18"/>
    </row>
    <row r="36" spans="1:14" ht="15" customHeight="1" x14ac:dyDescent="0.2">
      <c r="A36" s="41"/>
      <c r="B36" s="5"/>
      <c r="C36" s="6"/>
      <c r="D36" s="24"/>
      <c r="E36" s="10" t="str">
        <f>IF(Sol!$D$5="OFF","",IF(D36="","  ",IF(AND(D36&lt;&gt;"",D36&lt;&gt;Sol!D36),"*"," ")))</f>
        <v xml:space="preserve">  </v>
      </c>
      <c r="F36" s="7"/>
      <c r="G36" s="10" t="str">
        <f>IF(Sol!$D$5="OFF","",IF(F36="","  ",IF(AND(F36&lt;&gt;"",F36&lt;&gt;Sol!F36),"*"," ")))</f>
        <v xml:space="preserve">  </v>
      </c>
      <c r="H36" s="11"/>
      <c r="I36" s="19"/>
      <c r="J36" s="19"/>
    </row>
    <row r="37" spans="1:14" ht="15" customHeight="1" x14ac:dyDescent="0.2">
      <c r="A37" s="41"/>
      <c r="B37" s="5"/>
      <c r="C37" s="6"/>
      <c r="D37" s="24"/>
      <c r="E37" s="10" t="str">
        <f>IF(Sol!$D$5="OFF","",IF(D37="","  ",IF(AND(D37&lt;&gt;"",D37&lt;&gt;Sol!D37),"*"," ")))</f>
        <v xml:space="preserve">  </v>
      </c>
      <c r="F37" s="27"/>
      <c r="G37" s="10" t="str">
        <f>IF(Sol!$D$5="OFF","",IF(F37="","  ",IF(AND(F37&lt;&gt;"",F37&lt;&gt;Sol!F37),"*"," ")))</f>
        <v xml:space="preserve">  </v>
      </c>
      <c r="H37" s="11"/>
      <c r="I37" s="19"/>
      <c r="J37" s="19"/>
    </row>
    <row r="38" spans="1:14" ht="15" customHeight="1" x14ac:dyDescent="0.2">
      <c r="A38" s="41"/>
      <c r="B38" s="5"/>
      <c r="C38" s="6"/>
      <c r="D38" s="24"/>
      <c r="E38" s="10" t="str">
        <f>IF(Sol!$D$5="OFF","",IF(D38="","  ",IF(AND(D38&lt;&gt;"",D38&lt;&gt;Sol!D38),"*"," ")))</f>
        <v xml:space="preserve">  </v>
      </c>
      <c r="F38" s="6"/>
      <c r="G38" s="27"/>
      <c r="H38" s="37" t="str">
        <f>IF(Sol!$D$5="OFF","",IF(G38="","  ",IF(AND(G38&lt;&gt;"",G38&lt;&gt;Sol!G38),"*"," ")))</f>
        <v xml:space="preserve">  </v>
      </c>
      <c r="I38" s="18"/>
      <c r="J38" s="18"/>
    </row>
    <row r="39" spans="1:14" ht="15" customHeight="1" thickBot="1" x14ac:dyDescent="0.25">
      <c r="A39" s="41"/>
      <c r="B39" s="5"/>
      <c r="C39" s="6"/>
      <c r="D39" s="50" t="s">
        <v>56</v>
      </c>
      <c r="E39" s="6"/>
      <c r="F39" s="6"/>
      <c r="G39" s="39"/>
      <c r="H39" s="37" t="str">
        <f>IF(Sol!$D$5="OFF","",IF(G39="","  ",IF(AND(G39&lt;&gt;"",G39&lt;&gt;Sol!G39),"*"," ")))</f>
        <v xml:space="preserve">  </v>
      </c>
      <c r="I39" s="18"/>
      <c r="J39" s="18"/>
    </row>
    <row r="40" spans="1:14" ht="13.5" thickTop="1" x14ac:dyDescent="0.2">
      <c r="A40" s="41"/>
      <c r="B40" s="13"/>
      <c r="C40" s="14"/>
      <c r="D40" s="14"/>
      <c r="E40" s="14"/>
      <c r="F40" s="14"/>
      <c r="G40" s="14"/>
      <c r="H40" s="15"/>
      <c r="I40" s="19"/>
      <c r="J40" s="19"/>
    </row>
    <row r="41" spans="1:14" x14ac:dyDescent="0.2">
      <c r="A41" s="76"/>
      <c r="B41" s="43"/>
      <c r="C41" s="43"/>
      <c r="D41" s="20"/>
      <c r="E41" s="20"/>
      <c r="F41" s="43"/>
      <c r="G41" s="43"/>
      <c r="H41" s="43"/>
    </row>
    <row r="42" spans="1:14" ht="15" customHeight="1" x14ac:dyDescent="0.2">
      <c r="A42" s="75" t="s">
        <v>24</v>
      </c>
      <c r="B42" s="90" t="s">
        <v>52</v>
      </c>
      <c r="C42" s="91"/>
      <c r="D42" s="91"/>
      <c r="E42" s="91"/>
      <c r="F42" s="91"/>
      <c r="G42" s="91"/>
      <c r="H42" s="91"/>
      <c r="I42" s="78"/>
      <c r="J42" t="s">
        <v>20</v>
      </c>
    </row>
    <row r="43" spans="1:14" ht="15" customHeight="1" x14ac:dyDescent="0.2">
      <c r="A43" s="43"/>
      <c r="B43" s="92" t="s">
        <v>15</v>
      </c>
      <c r="C43" s="93"/>
      <c r="D43" s="93"/>
      <c r="E43" s="93"/>
      <c r="F43" s="93"/>
      <c r="G43" s="93"/>
      <c r="H43" s="93"/>
      <c r="I43" s="78"/>
      <c r="J43" t="s">
        <v>19</v>
      </c>
    </row>
    <row r="44" spans="1:14" ht="15" customHeight="1" x14ac:dyDescent="0.2">
      <c r="A44" s="43"/>
      <c r="B44" s="94"/>
      <c r="C44" s="95"/>
      <c r="D44" s="95"/>
      <c r="E44" s="95"/>
      <c r="F44" s="95"/>
      <c r="G44" s="95"/>
      <c r="H44" s="96"/>
      <c r="I44" s="38" t="str">
        <f>IF(Sol!$D$5="OFF","",IF(B44="","  ",IF(AND(B44&lt;&gt;"",B44&lt;&gt;Sol!B44),"*"," ")))</f>
        <v xml:space="preserve">  </v>
      </c>
      <c r="J44" t="s">
        <v>18</v>
      </c>
    </row>
    <row r="45" spans="1:14" ht="15" customHeight="1" x14ac:dyDescent="0.2">
      <c r="A45" s="43"/>
      <c r="B45" s="81"/>
      <c r="C45" s="82"/>
      <c r="D45" s="82"/>
      <c r="E45" s="82"/>
      <c r="F45" s="82"/>
      <c r="G45" s="82"/>
      <c r="H45" s="83"/>
      <c r="J45" s="43" t="s">
        <v>57</v>
      </c>
    </row>
    <row r="46" spans="1:14" ht="15" customHeight="1" x14ac:dyDescent="0.2">
      <c r="A46" s="43"/>
      <c r="B46" s="49"/>
      <c r="C46" s="50"/>
      <c r="D46" s="62" t="s">
        <v>16</v>
      </c>
      <c r="E46" s="63"/>
      <c r="F46" s="63"/>
      <c r="G46" s="63"/>
      <c r="H46" s="8"/>
      <c r="J46" s="43" t="s">
        <v>8</v>
      </c>
    </row>
    <row r="47" spans="1:14" ht="15" customHeight="1" x14ac:dyDescent="0.2">
      <c r="A47" s="43"/>
      <c r="B47" s="49"/>
      <c r="C47" s="50"/>
      <c r="D47" s="16" t="s">
        <v>18</v>
      </c>
      <c r="E47" s="10"/>
      <c r="F47" s="10"/>
      <c r="G47" s="7"/>
      <c r="H47" s="37" t="str">
        <f>IF(Sol!$D$5="OFF","",IF(G47="","  ",IF(AND(G47&lt;&gt;"",G47&lt;&gt;Sol!G47),"*"," ")))</f>
        <v xml:space="preserve">  </v>
      </c>
      <c r="J47" s="43" t="s">
        <v>21</v>
      </c>
    </row>
    <row r="48" spans="1:14" ht="15" customHeight="1" x14ac:dyDescent="0.2">
      <c r="A48" s="43"/>
      <c r="B48" s="49"/>
      <c r="C48" s="50"/>
      <c r="D48" s="16" t="s">
        <v>20</v>
      </c>
      <c r="E48" s="10"/>
      <c r="F48" s="10"/>
      <c r="G48" s="25"/>
      <c r="H48" s="37" t="str">
        <f>IF(Sol!$D$5="OFF","",IF(G48="","  ",IF(AND(G48&lt;&gt;"",G48&lt;&gt;Sol!G48),"*"," ")))</f>
        <v xml:space="preserve">  </v>
      </c>
    </row>
    <row r="49" spans="1:11" ht="15" customHeight="1" x14ac:dyDescent="0.2">
      <c r="A49" s="43"/>
      <c r="B49" s="49"/>
      <c r="C49" s="50"/>
      <c r="D49" s="16" t="s">
        <v>21</v>
      </c>
      <c r="E49" s="10"/>
      <c r="F49" s="10"/>
      <c r="G49" s="27"/>
      <c r="H49" s="37" t="str">
        <f>IF(Sol!$D$5="OFF","",IF(G49="","  ",IF(AND(G49&lt;&gt;"",G49&lt;&gt;Sol!G49),"*"," ")))</f>
        <v xml:space="preserve">  </v>
      </c>
    </row>
    <row r="50" spans="1:11" ht="15" customHeight="1" thickBot="1" x14ac:dyDescent="0.25">
      <c r="A50" s="43"/>
      <c r="B50" s="49"/>
      <c r="C50" s="50"/>
      <c r="D50" s="86" t="s">
        <v>23</v>
      </c>
      <c r="E50" s="86"/>
      <c r="F50" s="86"/>
      <c r="G50" s="40"/>
      <c r="H50" s="37" t="str">
        <f>IF(Sol!$D$5="OFF","",IF(G50="","  ",IF(AND(G50&lt;&gt;"",G50&lt;&gt;Sol!G50),"*"," ")))</f>
        <v xml:space="preserve">  </v>
      </c>
    </row>
    <row r="51" spans="1:11" ht="13.5" thickTop="1" x14ac:dyDescent="0.2">
      <c r="A51" s="43"/>
      <c r="B51" s="49"/>
      <c r="C51" s="50"/>
      <c r="D51" s="86"/>
      <c r="E51" s="86"/>
      <c r="F51" s="86"/>
      <c r="G51" s="50"/>
      <c r="H51" s="54"/>
      <c r="K51" s="21"/>
    </row>
    <row r="52" spans="1:11" ht="15" customHeight="1" x14ac:dyDescent="0.2">
      <c r="A52" s="43"/>
      <c r="B52" s="49"/>
      <c r="C52" s="50"/>
      <c r="D52" s="62" t="s">
        <v>17</v>
      </c>
      <c r="E52" s="86"/>
      <c r="F52" s="86"/>
      <c r="G52" s="63"/>
      <c r="H52" s="8"/>
    </row>
    <row r="53" spans="1:11" ht="15" customHeight="1" x14ac:dyDescent="0.2">
      <c r="A53" s="43"/>
      <c r="B53" s="49"/>
      <c r="C53" s="50"/>
      <c r="D53" s="24"/>
      <c r="E53" s="10" t="str">
        <f>IF(Sol!$D$5="OFF","",IF(D53="","  ",IF(AND(D53&lt;&gt;"",D53&lt;&gt;Sol!D53),"*"," ")))</f>
        <v xml:space="preserve">  </v>
      </c>
      <c r="F53" s="10"/>
      <c r="G53" s="7"/>
      <c r="H53" s="37" t="str">
        <f>IF(Sol!$D$5="OFF","",IF(G53="","  ",IF(AND(G53&lt;&gt;"",G53&lt;&gt;Sol!G53),"*"," ")))</f>
        <v xml:space="preserve">  </v>
      </c>
    </row>
    <row r="54" spans="1:11" ht="15" customHeight="1" x14ac:dyDescent="0.2">
      <c r="A54" s="43"/>
      <c r="B54" s="49"/>
      <c r="C54" s="50"/>
      <c r="D54" s="62"/>
      <c r="E54" s="10"/>
      <c r="F54" s="10"/>
      <c r="G54" s="63"/>
      <c r="H54" s="54"/>
    </row>
    <row r="55" spans="1:11" ht="15" customHeight="1" x14ac:dyDescent="0.2">
      <c r="A55" s="43"/>
      <c r="B55" s="49"/>
      <c r="C55" s="50"/>
      <c r="D55" s="62" t="s">
        <v>22</v>
      </c>
      <c r="E55" s="86"/>
      <c r="F55" s="86"/>
      <c r="G55" s="63"/>
      <c r="H55" s="54"/>
    </row>
    <row r="56" spans="1:11" ht="15" customHeight="1" x14ac:dyDescent="0.2">
      <c r="A56" s="43"/>
      <c r="B56" s="49"/>
      <c r="C56" s="50"/>
      <c r="D56" s="24"/>
      <c r="E56" s="10" t="str">
        <f>IF(Sol!$D$5="OFF","",IF(D56="","  ",IF(AND(D56&lt;&gt;"",D56&lt;&gt;Sol!D56),"*"," ")))</f>
        <v xml:space="preserve">  </v>
      </c>
      <c r="F56" s="10"/>
      <c r="G56" s="27"/>
      <c r="H56" s="37" t="str">
        <f>IF(Sol!$D$5="OFF","",IF(G56="","  ",IF(AND(G56&lt;&gt;"",G56&lt;&gt;Sol!G56),"*"," ")))</f>
        <v xml:space="preserve">  </v>
      </c>
    </row>
    <row r="57" spans="1:11" ht="14.1" customHeight="1" thickBot="1" x14ac:dyDescent="0.25">
      <c r="A57" s="43"/>
      <c r="B57" s="49"/>
      <c r="C57" s="50"/>
      <c r="D57" s="86" t="s">
        <v>28</v>
      </c>
      <c r="E57" s="86"/>
      <c r="F57" s="86"/>
      <c r="G57" s="40"/>
      <c r="H57" s="37" t="str">
        <f>IF(Sol!$D$5="OFF","",IF(G57="","  ",IF(AND(G57&lt;&gt;"",G57&lt;&gt;Sol!G57),"*"," ")))</f>
        <v xml:space="preserve">  </v>
      </c>
    </row>
    <row r="58" spans="1:11" ht="13.5" thickTop="1" x14ac:dyDescent="0.2">
      <c r="A58" s="43"/>
      <c r="B58" s="59"/>
      <c r="C58" s="60"/>
      <c r="D58" s="60"/>
      <c r="E58" s="60"/>
      <c r="F58" s="60"/>
      <c r="G58" s="60"/>
      <c r="H58" s="61"/>
    </row>
    <row r="59" spans="1:11" x14ac:dyDescent="0.2">
      <c r="A59" s="43"/>
      <c r="B59" s="43"/>
      <c r="C59" s="43"/>
      <c r="D59" s="43"/>
      <c r="E59" s="43"/>
      <c r="F59" s="43"/>
      <c r="G59" s="43"/>
      <c r="H59" s="43"/>
    </row>
    <row r="60" spans="1:11" x14ac:dyDescent="0.2">
      <c r="A60" s="75" t="s">
        <v>46</v>
      </c>
      <c r="B60" s="65"/>
      <c r="C60" s="66"/>
      <c r="D60" s="66"/>
      <c r="E60" s="66"/>
      <c r="F60" s="66"/>
      <c r="G60" s="67"/>
      <c r="H60" s="43"/>
    </row>
    <row r="61" spans="1:11" ht="15" customHeight="1" x14ac:dyDescent="0.2">
      <c r="A61" s="43"/>
      <c r="B61" s="49"/>
      <c r="C61" s="50"/>
      <c r="D61" s="23"/>
      <c r="E61" s="10" t="str">
        <f>IF(Sol!$D$5="OFF","",IF(D61="","  ",IF(AND(D61&lt;&gt;"",D61&lt;&gt;Sol!D61),"*"," ")))</f>
        <v xml:space="preserve">  </v>
      </c>
      <c r="F61" s="27"/>
      <c r="G61" s="10" t="str">
        <f>IF(Sol!$D$5="OFF","",IF(F61="","  ",IF(AND(F61&lt;&gt;"",F61&lt;&gt;Sol!F61),"*"," ")))</f>
        <v xml:space="preserve">  </v>
      </c>
      <c r="H61" s="78"/>
    </row>
    <row r="62" spans="1:11" x14ac:dyDescent="0.2">
      <c r="A62" s="43"/>
      <c r="B62" s="59"/>
      <c r="C62" s="60"/>
      <c r="D62" s="60"/>
      <c r="E62" s="60"/>
      <c r="F62" s="60"/>
      <c r="G62" s="61"/>
      <c r="H62" s="43"/>
    </row>
    <row r="65" spans="1:16" x14ac:dyDescent="0.2">
      <c r="P65" s="21"/>
    </row>
    <row r="75" spans="1:16" x14ac:dyDescent="0.2">
      <c r="A75" s="1"/>
    </row>
    <row r="116" spans="1:1" x14ac:dyDescent="0.2">
      <c r="A116" s="1"/>
    </row>
    <row r="136" spans="1:1" x14ac:dyDescent="0.2">
      <c r="A136" s="1"/>
    </row>
    <row r="165" spans="1:3" x14ac:dyDescent="0.2">
      <c r="B165" s="22"/>
      <c r="C165" s="22"/>
    </row>
    <row r="175" spans="1:3" x14ac:dyDescent="0.2">
      <c r="A175" s="1"/>
    </row>
    <row r="201" spans="1:1" x14ac:dyDescent="0.2">
      <c r="A201" s="1"/>
    </row>
  </sheetData>
  <sheetProtection password="EF22" sheet="1" objects="1" scenarios="1"/>
  <mergeCells count="18">
    <mergeCell ref="B15:H15"/>
    <mergeCell ref="A1:I1"/>
    <mergeCell ref="D2:I2"/>
    <mergeCell ref="D3:I3"/>
    <mergeCell ref="B17:H17"/>
    <mergeCell ref="D7:F7"/>
    <mergeCell ref="A2:C2"/>
    <mergeCell ref="A3:C3"/>
    <mergeCell ref="A8:I8"/>
    <mergeCell ref="A9:I9"/>
    <mergeCell ref="A10:I10"/>
    <mergeCell ref="B42:H42"/>
    <mergeCell ref="B43:H43"/>
    <mergeCell ref="B44:H44"/>
    <mergeCell ref="B33:H33"/>
    <mergeCell ref="B16:H16"/>
    <mergeCell ref="B31:H31"/>
    <mergeCell ref="B32:H32"/>
  </mergeCells>
  <phoneticPr fontId="0" type="noConversion"/>
  <dataValidations count="7">
    <dataValidation type="list" allowBlank="1" showInputMessage="1" showErrorMessage="1" prompt="Select your answer from the drop-down list." sqref="D19 D21">
      <formula1>$N$18:$N$24</formula1>
    </dataValidation>
    <dataValidation type="list" allowBlank="1" showInputMessage="1" showErrorMessage="1" prompt="Select the appropriate date from the drop-down menu." sqref="B33:H33 B17:H17 B44:H44">
      <formula1>$N$15:$N$16</formula1>
    </dataValidation>
    <dataValidation type="list" allowBlank="1" showInputMessage="1" showErrorMessage="1" prompt="Select your answer from the drop-down list." sqref="D36">
      <formula1>$N$29:$N$33</formula1>
    </dataValidation>
    <dataValidation type="list" allowBlank="1" showErrorMessage="1" sqref="D22:D26">
      <formula1>$N$18:$N$24</formula1>
    </dataValidation>
    <dataValidation type="list" allowBlank="1" showErrorMessage="1" sqref="D37:D38">
      <formula1>$N$29:$N$33</formula1>
    </dataValidation>
    <dataValidation type="list" allowBlank="1" showInputMessage="1" showErrorMessage="1" prompt="Select your answer from the drop-down list." sqref="D53 D56">
      <formula1>$J$42:$J$47</formula1>
    </dataValidation>
    <dataValidation type="list" allowBlank="1" showInputMessage="1" showErrorMessage="1" prompt="Select your answer from the drop-down list." sqref="D61">
      <formula1>$J$42:$J$46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40" max="16383" man="1"/>
  </rowBreaks>
  <ignoredErrors>
    <ignoredError sqref="A15:A24 A26:A40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2.7109375" customWidth="1"/>
    <col min="4" max="4" width="33.85546875" customWidth="1"/>
    <col min="5" max="5" width="2.5703125" customWidth="1"/>
    <col min="6" max="6" width="11.28515625" customWidth="1"/>
    <col min="7" max="7" width="11.28515625" bestFit="1" customWidth="1"/>
    <col min="8" max="8" width="5.7109375" customWidth="1"/>
    <col min="9" max="9" width="3.42578125" customWidth="1"/>
    <col min="10" max="10" width="9.140625" hidden="1" customWidth="1"/>
  </cols>
  <sheetData>
    <row r="1" spans="1:13" ht="19.5" customHeight="1" x14ac:dyDescent="0.4">
      <c r="A1" s="100" t="s">
        <v>58</v>
      </c>
      <c r="B1" s="107"/>
      <c r="C1" s="107"/>
      <c r="D1" s="107"/>
      <c r="E1" s="107"/>
      <c r="F1" s="107"/>
      <c r="G1" s="107"/>
      <c r="H1" s="107"/>
      <c r="I1" s="107"/>
      <c r="J1" s="87"/>
      <c r="K1" s="87"/>
      <c r="L1" s="43"/>
    </row>
    <row r="2" spans="1:13" ht="15" customHeight="1" x14ac:dyDescent="0.2">
      <c r="A2" s="108" t="s">
        <v>0</v>
      </c>
      <c r="B2" s="109"/>
      <c r="C2" s="110"/>
      <c r="D2" s="126" t="s">
        <v>51</v>
      </c>
      <c r="E2" s="127"/>
      <c r="F2" s="127"/>
      <c r="G2" s="127"/>
      <c r="H2" s="127"/>
      <c r="I2" s="127"/>
      <c r="J2" s="87"/>
      <c r="K2" s="87"/>
      <c r="L2" s="43"/>
    </row>
    <row r="3" spans="1:13" ht="15" customHeight="1" x14ac:dyDescent="0.2">
      <c r="A3" s="108" t="s">
        <v>1</v>
      </c>
      <c r="B3" s="109"/>
      <c r="C3" s="110"/>
      <c r="D3" s="128"/>
      <c r="E3" s="129"/>
      <c r="F3" s="129"/>
      <c r="G3" s="129"/>
      <c r="H3" s="129"/>
      <c r="I3" s="129"/>
      <c r="J3" s="87"/>
      <c r="K3" s="87"/>
      <c r="L3" s="43"/>
    </row>
    <row r="4" spans="1:13" ht="12.95" customHeight="1" x14ac:dyDescent="0.25">
      <c r="A4" s="74"/>
      <c r="B4" s="80"/>
      <c r="C4" s="80"/>
      <c r="D4" s="68"/>
      <c r="E4" s="68"/>
      <c r="F4" s="68"/>
      <c r="G4" s="68"/>
      <c r="H4" s="69"/>
      <c r="I4" s="43"/>
      <c r="J4" s="43"/>
      <c r="K4" s="43"/>
      <c r="L4" s="43"/>
    </row>
    <row r="5" spans="1:13" ht="15" customHeight="1" x14ac:dyDescent="0.2">
      <c r="A5" s="73" t="s">
        <v>48</v>
      </c>
      <c r="B5" s="80"/>
      <c r="C5" s="45"/>
      <c r="D5" s="45" t="str">
        <f>IF('Pr. 1-2B'!D7=100200,"OFF","ON")</f>
        <v>ON</v>
      </c>
      <c r="E5" s="80"/>
      <c r="F5" s="80"/>
      <c r="G5" s="80"/>
      <c r="H5" s="80"/>
      <c r="I5" s="43"/>
      <c r="J5" s="43"/>
      <c r="K5" s="43"/>
      <c r="L5" s="43"/>
    </row>
    <row r="6" spans="1:13" ht="12.95" customHeight="1" x14ac:dyDescent="0.2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3" ht="15" customHeight="1" x14ac:dyDescent="0.2">
      <c r="A7" s="46"/>
      <c r="B7" s="43"/>
      <c r="C7" s="43"/>
      <c r="D7" s="106"/>
      <c r="E7" s="107"/>
      <c r="F7" s="107"/>
      <c r="G7" s="43"/>
      <c r="H7" s="43"/>
      <c r="I7" s="43"/>
      <c r="J7" s="43"/>
      <c r="K7" s="43"/>
      <c r="L7" s="43"/>
    </row>
    <row r="8" spans="1:13" ht="15" customHeight="1" x14ac:dyDescent="0.2">
      <c r="A8" s="111" t="s">
        <v>31</v>
      </c>
      <c r="B8" s="112"/>
      <c r="C8" s="112"/>
      <c r="D8" s="112"/>
      <c r="E8" s="112"/>
      <c r="F8" s="112"/>
      <c r="G8" s="112"/>
      <c r="H8" s="112"/>
      <c r="I8" s="123"/>
      <c r="J8" s="43"/>
      <c r="K8" s="43"/>
      <c r="L8" s="43"/>
    </row>
    <row r="9" spans="1:13" ht="15" customHeight="1" x14ac:dyDescent="0.2">
      <c r="A9" s="114" t="s">
        <v>32</v>
      </c>
      <c r="B9" s="115"/>
      <c r="C9" s="115"/>
      <c r="D9" s="115"/>
      <c r="E9" s="115"/>
      <c r="F9" s="115"/>
      <c r="G9" s="115"/>
      <c r="H9" s="115"/>
      <c r="I9" s="123"/>
      <c r="J9" s="43"/>
      <c r="K9" s="43"/>
      <c r="L9" s="43"/>
    </row>
    <row r="10" spans="1:13" ht="15" customHeight="1" x14ac:dyDescent="0.2">
      <c r="A10" s="116" t="s">
        <v>33</v>
      </c>
      <c r="B10" s="117"/>
      <c r="C10" s="117"/>
      <c r="D10" s="117"/>
      <c r="E10" s="117"/>
      <c r="F10" s="117"/>
      <c r="G10" s="117"/>
      <c r="H10" s="117"/>
      <c r="I10" s="123"/>
      <c r="J10" s="43"/>
      <c r="K10" s="43"/>
      <c r="L10" s="43"/>
    </row>
    <row r="11" spans="1:13" x14ac:dyDescent="0.2">
      <c r="A11" s="84" t="s">
        <v>47</v>
      </c>
      <c r="B11" s="85"/>
      <c r="C11" s="85"/>
      <c r="D11" s="85"/>
      <c r="E11" s="85"/>
      <c r="F11" s="85"/>
      <c r="G11" s="85"/>
      <c r="H11" s="85"/>
      <c r="I11" s="43"/>
      <c r="J11" s="43"/>
      <c r="K11" s="43"/>
      <c r="L11" s="43"/>
    </row>
    <row r="12" spans="1:13" x14ac:dyDescent="0.2">
      <c r="A12" s="47" t="str">
        <f>IF(Sol!$D$5="OFF","     ","An asterisk (*) will appear to the right of an incorrect entry.")</f>
        <v>An asterisk (*) will appear to the right of an incorrect entry.</v>
      </c>
      <c r="B12" s="48"/>
      <c r="C12" s="48"/>
      <c r="D12" s="48"/>
      <c r="E12" s="48"/>
      <c r="F12" s="48"/>
      <c r="G12" s="48"/>
      <c r="H12" s="48"/>
      <c r="I12" s="80"/>
      <c r="J12" s="80"/>
      <c r="K12" s="80"/>
      <c r="L12" s="43"/>
      <c r="M12" s="43"/>
    </row>
    <row r="13" spans="1:13" x14ac:dyDescent="0.2">
      <c r="A13" s="31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</row>
    <row r="14" spans="1:13" x14ac:dyDescent="0.2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1:13" ht="15" customHeight="1" x14ac:dyDescent="0.2">
      <c r="A15" s="75" t="s">
        <v>11</v>
      </c>
      <c r="B15" s="90" t="s">
        <v>52</v>
      </c>
      <c r="C15" s="91"/>
      <c r="D15" s="91"/>
      <c r="E15" s="91"/>
      <c r="F15" s="91"/>
      <c r="G15" s="91"/>
      <c r="H15" s="99"/>
      <c r="I15" s="43"/>
      <c r="J15" s="43" t="s">
        <v>53</v>
      </c>
      <c r="K15" s="43"/>
      <c r="L15" s="43"/>
    </row>
    <row r="16" spans="1:13" x14ac:dyDescent="0.2">
      <c r="A16" s="76"/>
      <c r="B16" s="92" t="s">
        <v>2</v>
      </c>
      <c r="C16" s="93"/>
      <c r="D16" s="93"/>
      <c r="E16" s="93"/>
      <c r="F16" s="93"/>
      <c r="G16" s="93"/>
      <c r="H16" s="98"/>
      <c r="I16" s="43"/>
      <c r="J16" s="88" t="s">
        <v>54</v>
      </c>
      <c r="K16" s="43"/>
      <c r="L16" s="43"/>
    </row>
    <row r="17" spans="1:12" x14ac:dyDescent="0.2">
      <c r="A17" s="76"/>
      <c r="B17" s="120" t="s">
        <v>53</v>
      </c>
      <c r="C17" s="121"/>
      <c r="D17" s="121"/>
      <c r="E17" s="121"/>
      <c r="F17" s="121"/>
      <c r="G17" s="121"/>
      <c r="H17" s="122"/>
      <c r="I17" s="43"/>
      <c r="J17" s="43"/>
      <c r="K17" s="43"/>
      <c r="L17" s="43"/>
    </row>
    <row r="18" spans="1:12" x14ac:dyDescent="0.2">
      <c r="A18" s="76"/>
      <c r="B18" s="81"/>
      <c r="C18" s="82"/>
      <c r="D18" s="82"/>
      <c r="E18" s="82"/>
      <c r="F18" s="82"/>
      <c r="G18" s="82"/>
      <c r="H18" s="83"/>
      <c r="I18" s="43"/>
      <c r="J18" s="43" t="s">
        <v>9</v>
      </c>
      <c r="K18" s="43"/>
      <c r="L18" s="43"/>
    </row>
    <row r="19" spans="1:12" ht="15" customHeight="1" x14ac:dyDescent="0.2">
      <c r="A19" s="76"/>
      <c r="B19" s="49"/>
      <c r="C19" s="50"/>
      <c r="D19" s="51" t="s">
        <v>3</v>
      </c>
      <c r="E19" s="10"/>
      <c r="F19" s="50"/>
      <c r="G19" s="52">
        <v>875000</v>
      </c>
      <c r="H19" s="8"/>
      <c r="I19" s="43"/>
      <c r="J19" s="43" t="s">
        <v>7</v>
      </c>
      <c r="K19" s="43"/>
      <c r="L19" s="43"/>
    </row>
    <row r="20" spans="1:12" ht="15" customHeight="1" x14ac:dyDescent="0.2">
      <c r="A20" s="76"/>
      <c r="B20" s="49"/>
      <c r="C20" s="50"/>
      <c r="D20" s="50" t="s">
        <v>26</v>
      </c>
      <c r="E20" s="10"/>
      <c r="F20" s="50"/>
      <c r="G20" s="50"/>
      <c r="H20" s="8"/>
      <c r="I20" s="43"/>
      <c r="J20" s="43" t="s">
        <v>3</v>
      </c>
      <c r="K20" s="43"/>
      <c r="L20" s="43"/>
    </row>
    <row r="21" spans="1:12" ht="15" customHeight="1" x14ac:dyDescent="0.2">
      <c r="A21" s="76"/>
      <c r="B21" s="49"/>
      <c r="C21" s="50"/>
      <c r="D21" s="53" t="s">
        <v>5</v>
      </c>
      <c r="E21" s="10"/>
      <c r="F21" s="52">
        <v>525000</v>
      </c>
      <c r="G21" s="10"/>
      <c r="H21" s="54"/>
      <c r="I21" s="43"/>
      <c r="J21" s="43" t="s">
        <v>5</v>
      </c>
      <c r="K21" s="43"/>
      <c r="L21" s="43"/>
    </row>
    <row r="22" spans="1:12" ht="15" customHeight="1" x14ac:dyDescent="0.2">
      <c r="A22" s="76"/>
      <c r="B22" s="49"/>
      <c r="C22" s="50"/>
      <c r="D22" s="53" t="s">
        <v>6</v>
      </c>
      <c r="E22" s="10"/>
      <c r="F22" s="55">
        <v>75000</v>
      </c>
      <c r="G22" s="10"/>
      <c r="H22" s="54"/>
      <c r="I22" s="43"/>
      <c r="J22" s="43" t="s">
        <v>6</v>
      </c>
      <c r="K22" s="43"/>
      <c r="L22" s="43"/>
    </row>
    <row r="23" spans="1:12" ht="15" customHeight="1" x14ac:dyDescent="0.2">
      <c r="A23" s="76"/>
      <c r="B23" s="49"/>
      <c r="C23" s="50"/>
      <c r="D23" s="53" t="s">
        <v>9</v>
      </c>
      <c r="E23" s="10"/>
      <c r="F23" s="55">
        <v>38000</v>
      </c>
      <c r="G23" s="10"/>
      <c r="H23" s="54"/>
      <c r="I23" s="43"/>
      <c r="J23" s="43" t="s">
        <v>10</v>
      </c>
      <c r="K23" s="43"/>
      <c r="L23" s="43"/>
    </row>
    <row r="24" spans="1:12" ht="15" customHeight="1" x14ac:dyDescent="0.2">
      <c r="A24" s="76"/>
      <c r="B24" s="49"/>
      <c r="C24" s="50"/>
      <c r="D24" s="53" t="s">
        <v>7</v>
      </c>
      <c r="E24" s="10"/>
      <c r="F24" s="55">
        <v>12000</v>
      </c>
      <c r="G24" s="10"/>
      <c r="H24" s="54"/>
      <c r="I24" s="43"/>
      <c r="J24" s="43" t="s">
        <v>29</v>
      </c>
      <c r="K24" s="43"/>
      <c r="L24" s="43"/>
    </row>
    <row r="25" spans="1:12" ht="15" customHeight="1" x14ac:dyDescent="0.2">
      <c r="A25" s="76"/>
      <c r="B25" s="49"/>
      <c r="C25" s="50"/>
      <c r="D25" s="53" t="s">
        <v>10</v>
      </c>
      <c r="E25" s="10"/>
      <c r="F25" s="71">
        <v>10000</v>
      </c>
      <c r="G25" s="10"/>
      <c r="H25" s="54"/>
      <c r="I25" s="43"/>
      <c r="J25" s="43"/>
      <c r="K25" s="43"/>
      <c r="L25" s="43"/>
    </row>
    <row r="26" spans="1:12" ht="15" customHeight="1" x14ac:dyDescent="0.2">
      <c r="A26" s="76"/>
      <c r="B26" s="49"/>
      <c r="C26" s="50"/>
      <c r="D26" s="53" t="s">
        <v>29</v>
      </c>
      <c r="E26" s="10"/>
      <c r="F26" s="56">
        <v>15000</v>
      </c>
      <c r="G26" s="28"/>
      <c r="H26" s="8" t="s">
        <v>4</v>
      </c>
      <c r="I26" s="43"/>
      <c r="J26" s="43"/>
      <c r="K26" s="43"/>
      <c r="L26" s="43"/>
    </row>
    <row r="27" spans="1:12" ht="15" customHeight="1" x14ac:dyDescent="0.2">
      <c r="A27" s="76"/>
      <c r="B27" s="49"/>
      <c r="C27" s="50"/>
      <c r="D27" s="12" t="s">
        <v>27</v>
      </c>
      <c r="E27" s="12"/>
      <c r="F27" s="50"/>
      <c r="G27" s="57">
        <f>SUM(F21:F26)</f>
        <v>675000</v>
      </c>
      <c r="H27" s="8"/>
      <c r="I27" s="43"/>
      <c r="J27" s="43"/>
      <c r="K27" s="43"/>
      <c r="L27" s="43"/>
    </row>
    <row r="28" spans="1:12" ht="15" customHeight="1" thickBot="1" x14ac:dyDescent="0.25">
      <c r="A28" s="76"/>
      <c r="B28" s="49"/>
      <c r="C28" s="50"/>
      <c r="D28" s="50" t="s">
        <v>8</v>
      </c>
      <c r="E28" s="50"/>
      <c r="F28" s="50"/>
      <c r="G28" s="58">
        <f>G19-G27</f>
        <v>200000</v>
      </c>
      <c r="H28" s="8"/>
      <c r="I28" s="43"/>
      <c r="J28" s="43"/>
      <c r="K28" s="43"/>
      <c r="L28" s="43"/>
    </row>
    <row r="29" spans="1:12" ht="13.5" thickTop="1" x14ac:dyDescent="0.2">
      <c r="A29" s="76"/>
      <c r="B29" s="59"/>
      <c r="C29" s="60"/>
      <c r="D29" s="60"/>
      <c r="E29" s="60"/>
      <c r="F29" s="60"/>
      <c r="G29" s="60"/>
      <c r="H29" s="61"/>
      <c r="I29" s="43"/>
      <c r="J29" s="43" t="s">
        <v>45</v>
      </c>
      <c r="K29" s="43"/>
      <c r="L29" s="43"/>
    </row>
    <row r="30" spans="1:12" x14ac:dyDescent="0.2">
      <c r="A30" s="76"/>
      <c r="B30" s="43"/>
      <c r="C30" s="43"/>
      <c r="D30" s="43"/>
      <c r="E30" s="43"/>
      <c r="F30" s="43"/>
      <c r="G30" s="43"/>
      <c r="H30" s="43"/>
      <c r="I30" s="43"/>
      <c r="J30" s="43" t="s">
        <v>14</v>
      </c>
      <c r="K30" s="43"/>
      <c r="L30" s="43"/>
    </row>
    <row r="31" spans="1:12" ht="15" customHeight="1" x14ac:dyDescent="0.2">
      <c r="A31" s="75" t="s">
        <v>12</v>
      </c>
      <c r="B31" s="90" t="s">
        <v>52</v>
      </c>
      <c r="C31" s="91"/>
      <c r="D31" s="91"/>
      <c r="E31" s="91"/>
      <c r="F31" s="91"/>
      <c r="G31" s="91"/>
      <c r="H31" s="99"/>
      <c r="I31" s="43"/>
      <c r="J31" s="43" t="s">
        <v>50</v>
      </c>
      <c r="K31" s="43"/>
      <c r="L31" s="43"/>
    </row>
    <row r="32" spans="1:12" x14ac:dyDescent="0.2">
      <c r="A32" s="76"/>
      <c r="B32" s="92" t="s">
        <v>13</v>
      </c>
      <c r="C32" s="93"/>
      <c r="D32" s="93"/>
      <c r="E32" s="93"/>
      <c r="F32" s="93"/>
      <c r="G32" s="93"/>
      <c r="H32" s="98"/>
      <c r="I32" s="43"/>
      <c r="J32" s="43" t="s">
        <v>25</v>
      </c>
      <c r="K32" s="43"/>
      <c r="L32" s="43"/>
    </row>
    <row r="33" spans="1:12" x14ac:dyDescent="0.2">
      <c r="A33" s="76"/>
      <c r="B33" s="120" t="s">
        <v>53</v>
      </c>
      <c r="C33" s="121"/>
      <c r="D33" s="121"/>
      <c r="E33" s="121"/>
      <c r="F33" s="121"/>
      <c r="G33" s="121"/>
      <c r="H33" s="122"/>
      <c r="I33" s="43"/>
      <c r="J33" s="43" t="s">
        <v>49</v>
      </c>
      <c r="K33" s="43"/>
      <c r="L33" s="43"/>
    </row>
    <row r="34" spans="1:12" x14ac:dyDescent="0.2">
      <c r="A34" s="76"/>
      <c r="B34" s="81"/>
      <c r="C34" s="82"/>
      <c r="D34" s="82"/>
      <c r="E34" s="82"/>
      <c r="F34" s="82"/>
      <c r="G34" s="82"/>
      <c r="H34" s="83"/>
      <c r="I34" s="43"/>
      <c r="J34" s="43"/>
      <c r="K34" s="43"/>
      <c r="L34" s="43"/>
    </row>
    <row r="35" spans="1:12" ht="15" customHeight="1" x14ac:dyDescent="0.2">
      <c r="A35" s="76"/>
      <c r="B35" s="49"/>
      <c r="C35" s="50"/>
      <c r="D35" s="50" t="s">
        <v>55</v>
      </c>
      <c r="E35" s="50"/>
      <c r="F35" s="50"/>
      <c r="G35" s="52">
        <v>180000</v>
      </c>
      <c r="H35" s="8"/>
      <c r="I35" s="43"/>
      <c r="J35" s="43"/>
      <c r="K35" s="43"/>
      <c r="L35" s="43"/>
    </row>
    <row r="36" spans="1:12" ht="15" customHeight="1" x14ac:dyDescent="0.2">
      <c r="A36" s="76"/>
      <c r="B36" s="49"/>
      <c r="C36" s="50"/>
      <c r="D36" s="51" t="s">
        <v>25</v>
      </c>
      <c r="E36" s="10"/>
      <c r="F36" s="52">
        <v>200000</v>
      </c>
      <c r="G36" s="10"/>
      <c r="H36" s="54"/>
      <c r="I36" s="43"/>
      <c r="J36" s="43"/>
      <c r="K36" s="43"/>
      <c r="L36" s="43"/>
    </row>
    <row r="37" spans="1:12" ht="15" customHeight="1" x14ac:dyDescent="0.2">
      <c r="A37" s="76"/>
      <c r="B37" s="49"/>
      <c r="C37" s="50"/>
      <c r="D37" s="51" t="s">
        <v>49</v>
      </c>
      <c r="E37" s="10"/>
      <c r="F37" s="57">
        <v>-40000</v>
      </c>
      <c r="G37" s="10"/>
      <c r="H37" s="54"/>
      <c r="I37" s="43"/>
      <c r="J37" s="43"/>
      <c r="K37" s="43"/>
      <c r="L37" s="43"/>
    </row>
    <row r="38" spans="1:12" ht="15" customHeight="1" x14ac:dyDescent="0.2">
      <c r="A38" s="76"/>
      <c r="B38" s="49"/>
      <c r="C38" s="50"/>
      <c r="D38" s="51" t="s">
        <v>14</v>
      </c>
      <c r="E38" s="10"/>
      <c r="F38" s="50"/>
      <c r="G38" s="57">
        <f>F36+F37</f>
        <v>160000</v>
      </c>
      <c r="H38" s="8"/>
      <c r="I38" s="43"/>
      <c r="J38" s="43"/>
      <c r="K38" s="43"/>
      <c r="L38" s="43"/>
    </row>
    <row r="39" spans="1:12" ht="15" customHeight="1" thickBot="1" x14ac:dyDescent="0.25">
      <c r="A39" s="76"/>
      <c r="B39" s="49"/>
      <c r="C39" s="50"/>
      <c r="D39" s="79" t="s">
        <v>56</v>
      </c>
      <c r="E39" s="50"/>
      <c r="F39" s="50"/>
      <c r="G39" s="58">
        <f>G35+G38</f>
        <v>340000</v>
      </c>
      <c r="H39" s="8"/>
      <c r="I39" s="43"/>
      <c r="J39" s="43"/>
      <c r="K39" s="43"/>
      <c r="L39" s="43"/>
    </row>
    <row r="40" spans="1:12" ht="13.5" thickTop="1" x14ac:dyDescent="0.2">
      <c r="A40" s="76"/>
      <c r="B40" s="59"/>
      <c r="C40" s="60"/>
      <c r="D40" s="60"/>
      <c r="E40" s="60"/>
      <c r="F40" s="60"/>
      <c r="G40" s="60"/>
      <c r="H40" s="61"/>
      <c r="I40" s="43"/>
      <c r="J40" s="43"/>
      <c r="K40" s="43"/>
      <c r="L40" s="43"/>
    </row>
    <row r="41" spans="1:12" x14ac:dyDescent="0.2">
      <c r="A41" s="76"/>
      <c r="B41" s="43"/>
      <c r="C41" s="43"/>
      <c r="D41" s="20"/>
      <c r="E41" s="20"/>
      <c r="F41" s="43"/>
      <c r="G41" s="43"/>
      <c r="H41" s="43"/>
      <c r="I41" s="43"/>
      <c r="J41" s="43"/>
      <c r="K41" s="43"/>
      <c r="L41" s="43"/>
    </row>
    <row r="42" spans="1:12" ht="15" customHeight="1" x14ac:dyDescent="0.2">
      <c r="A42" s="75" t="s">
        <v>24</v>
      </c>
      <c r="B42" s="90" t="s">
        <v>52</v>
      </c>
      <c r="C42" s="91"/>
      <c r="D42" s="91"/>
      <c r="E42" s="91"/>
      <c r="F42" s="91"/>
      <c r="G42" s="91"/>
      <c r="H42" s="91"/>
      <c r="I42" s="87"/>
      <c r="J42" s="43" t="s">
        <v>20</v>
      </c>
      <c r="K42" s="43"/>
      <c r="L42" s="43"/>
    </row>
    <row r="43" spans="1:12" x14ac:dyDescent="0.2">
      <c r="A43" s="43"/>
      <c r="B43" s="92" t="s">
        <v>15</v>
      </c>
      <c r="C43" s="93"/>
      <c r="D43" s="93"/>
      <c r="E43" s="93"/>
      <c r="F43" s="93"/>
      <c r="G43" s="93"/>
      <c r="H43" s="93"/>
      <c r="I43" s="87"/>
      <c r="J43" s="43" t="s">
        <v>19</v>
      </c>
      <c r="K43" s="43"/>
      <c r="L43" s="43"/>
    </row>
    <row r="44" spans="1:12" x14ac:dyDescent="0.2">
      <c r="A44" s="43"/>
      <c r="B44" s="124" t="s">
        <v>54</v>
      </c>
      <c r="C44" s="125"/>
      <c r="D44" s="125"/>
      <c r="E44" s="125"/>
      <c r="F44" s="125"/>
      <c r="G44" s="125"/>
      <c r="H44" s="125"/>
      <c r="I44" s="87"/>
      <c r="J44" s="43" t="s">
        <v>18</v>
      </c>
      <c r="K44" s="43"/>
      <c r="L44" s="43"/>
    </row>
    <row r="45" spans="1:12" x14ac:dyDescent="0.2">
      <c r="A45" s="43"/>
      <c r="B45" s="81"/>
      <c r="C45" s="82"/>
      <c r="D45" s="82"/>
      <c r="E45" s="82"/>
      <c r="F45" s="82"/>
      <c r="G45" s="82"/>
      <c r="H45" s="83"/>
      <c r="I45" s="43"/>
      <c r="J45" s="43" t="s">
        <v>57</v>
      </c>
      <c r="K45" s="43"/>
      <c r="L45" s="43"/>
    </row>
    <row r="46" spans="1:12" x14ac:dyDescent="0.2">
      <c r="A46" s="43"/>
      <c r="B46" s="49"/>
      <c r="C46" s="50"/>
      <c r="D46" s="62" t="s">
        <v>16</v>
      </c>
      <c r="E46" s="63"/>
      <c r="F46" s="63"/>
      <c r="G46" s="63"/>
      <c r="H46" s="8"/>
      <c r="I46" s="43"/>
      <c r="J46" s="43" t="s">
        <v>8</v>
      </c>
      <c r="K46" s="43"/>
      <c r="L46" s="43"/>
    </row>
    <row r="47" spans="1:12" ht="15" customHeight="1" x14ac:dyDescent="0.2">
      <c r="A47" s="43"/>
      <c r="B47" s="49"/>
      <c r="C47" s="50"/>
      <c r="D47" s="16" t="s">
        <v>18</v>
      </c>
      <c r="E47" s="10"/>
      <c r="F47" s="10"/>
      <c r="G47" s="52">
        <v>146000</v>
      </c>
      <c r="H47" s="54"/>
      <c r="I47" s="43"/>
      <c r="J47" s="43" t="s">
        <v>21</v>
      </c>
      <c r="K47" s="43"/>
      <c r="L47" s="43"/>
    </row>
    <row r="48" spans="1:12" ht="15" customHeight="1" x14ac:dyDescent="0.2">
      <c r="A48" s="43"/>
      <c r="B48" s="49"/>
      <c r="C48" s="50"/>
      <c r="D48" s="16" t="s">
        <v>20</v>
      </c>
      <c r="E48" s="10"/>
      <c r="F48" s="10"/>
      <c r="G48" s="55">
        <v>210000</v>
      </c>
      <c r="H48" s="54"/>
      <c r="I48" s="43"/>
      <c r="J48" s="43"/>
      <c r="K48" s="43"/>
      <c r="L48" s="43"/>
    </row>
    <row r="49" spans="1:12" ht="15" customHeight="1" x14ac:dyDescent="0.2">
      <c r="A49" s="43"/>
      <c r="B49" s="49"/>
      <c r="C49" s="50"/>
      <c r="D49" s="16" t="s">
        <v>21</v>
      </c>
      <c r="E49" s="10"/>
      <c r="F49" s="10"/>
      <c r="G49" s="57">
        <v>9000</v>
      </c>
      <c r="H49" s="8"/>
      <c r="I49" s="43"/>
      <c r="J49" s="43"/>
      <c r="K49" s="43"/>
      <c r="L49" s="43"/>
    </row>
    <row r="50" spans="1:12" ht="15" customHeight="1" thickBot="1" x14ac:dyDescent="0.25">
      <c r="A50" s="43"/>
      <c r="B50" s="49"/>
      <c r="C50" s="50"/>
      <c r="D50" s="86" t="s">
        <v>23</v>
      </c>
      <c r="E50" s="86"/>
      <c r="F50" s="86"/>
      <c r="G50" s="64">
        <f>SUM(G47:G49)</f>
        <v>365000</v>
      </c>
      <c r="H50" s="54"/>
      <c r="I50" s="43"/>
      <c r="J50" s="43"/>
      <c r="K50" s="43"/>
      <c r="L50" s="43"/>
    </row>
    <row r="51" spans="1:12" ht="15" customHeight="1" thickTop="1" x14ac:dyDescent="0.2">
      <c r="A51" s="43"/>
      <c r="B51" s="49"/>
      <c r="C51" s="50"/>
      <c r="D51" s="86"/>
      <c r="E51" s="86"/>
      <c r="F51" s="50"/>
      <c r="G51" s="50"/>
      <c r="H51" s="54"/>
      <c r="I51" s="43"/>
      <c r="J51" s="43"/>
      <c r="K51" s="89"/>
      <c r="L51" s="43"/>
    </row>
    <row r="52" spans="1:12" ht="15" customHeight="1" x14ac:dyDescent="0.2">
      <c r="A52" s="43"/>
      <c r="B52" s="49"/>
      <c r="C52" s="50"/>
      <c r="D52" s="118" t="s">
        <v>17</v>
      </c>
      <c r="E52" s="119"/>
      <c r="F52" s="63"/>
      <c r="G52" s="63"/>
      <c r="H52" s="8"/>
      <c r="I52" s="43"/>
      <c r="J52" s="43"/>
      <c r="K52" s="43"/>
      <c r="L52" s="43"/>
    </row>
    <row r="53" spans="1:12" ht="15" customHeight="1" x14ac:dyDescent="0.2">
      <c r="A53" s="43"/>
      <c r="B53" s="49"/>
      <c r="C53" s="50"/>
      <c r="D53" s="51" t="s">
        <v>19</v>
      </c>
      <c r="E53" s="10"/>
      <c r="F53" s="63"/>
      <c r="G53" s="52">
        <v>25000</v>
      </c>
      <c r="H53" s="8"/>
      <c r="I53" s="43"/>
      <c r="J53" s="43"/>
      <c r="K53" s="43"/>
      <c r="L53" s="43"/>
    </row>
    <row r="54" spans="1:12" ht="15" customHeight="1" x14ac:dyDescent="0.2">
      <c r="A54" s="43"/>
      <c r="B54" s="49"/>
      <c r="C54" s="50"/>
      <c r="D54" s="62"/>
      <c r="E54" s="10"/>
      <c r="F54" s="10"/>
      <c r="G54" s="63"/>
      <c r="H54" s="54"/>
      <c r="I54" s="43"/>
      <c r="J54" s="43"/>
      <c r="K54" s="43"/>
      <c r="L54" s="43"/>
    </row>
    <row r="55" spans="1:12" ht="15" customHeight="1" x14ac:dyDescent="0.2">
      <c r="A55" s="43"/>
      <c r="B55" s="49"/>
      <c r="C55" s="50"/>
      <c r="D55" s="118" t="s">
        <v>22</v>
      </c>
      <c r="E55" s="119"/>
      <c r="F55" s="10"/>
      <c r="G55" s="63"/>
      <c r="H55" s="54"/>
      <c r="I55" s="43"/>
      <c r="J55" s="43"/>
      <c r="K55" s="43"/>
      <c r="L55" s="43"/>
    </row>
    <row r="56" spans="1:12" ht="15" customHeight="1" x14ac:dyDescent="0.2">
      <c r="A56" s="43"/>
      <c r="B56" s="49"/>
      <c r="C56" s="50"/>
      <c r="D56" s="51" t="s">
        <v>57</v>
      </c>
      <c r="E56" s="10"/>
      <c r="F56" s="10"/>
      <c r="G56" s="57">
        <v>340000</v>
      </c>
      <c r="H56" s="8"/>
      <c r="I56" s="43"/>
      <c r="J56" s="43"/>
      <c r="K56" s="43"/>
      <c r="L56" s="43"/>
    </row>
    <row r="57" spans="1:12" ht="15" customHeight="1" thickBot="1" x14ac:dyDescent="0.25">
      <c r="A57" s="43"/>
      <c r="B57" s="49"/>
      <c r="C57" s="50"/>
      <c r="D57" s="86" t="s">
        <v>28</v>
      </c>
      <c r="E57" s="86"/>
      <c r="F57" s="86"/>
      <c r="G57" s="64">
        <f>G53+G56</f>
        <v>365000</v>
      </c>
      <c r="H57" s="8"/>
      <c r="I57" s="43"/>
      <c r="J57" s="43"/>
      <c r="K57" s="43"/>
      <c r="L57" s="43"/>
    </row>
    <row r="58" spans="1:12" ht="13.5" thickTop="1" x14ac:dyDescent="0.2">
      <c r="A58" s="43"/>
      <c r="B58" s="59"/>
      <c r="C58" s="60"/>
      <c r="D58" s="60"/>
      <c r="E58" s="60"/>
      <c r="F58" s="60"/>
      <c r="G58" s="60"/>
      <c r="H58" s="61"/>
      <c r="I58" s="43"/>
      <c r="J58" s="43"/>
      <c r="K58" s="43"/>
      <c r="L58" s="43"/>
    </row>
    <row r="59" spans="1:12" x14ac:dyDescent="0.2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</row>
    <row r="60" spans="1:12" x14ac:dyDescent="0.2">
      <c r="A60" s="75" t="s">
        <v>46</v>
      </c>
      <c r="B60" s="65"/>
      <c r="C60" s="66"/>
      <c r="D60" s="66"/>
      <c r="E60" s="66"/>
      <c r="F60" s="66"/>
      <c r="G60" s="67"/>
      <c r="H60" s="43"/>
      <c r="I60" s="43"/>
      <c r="J60" s="43"/>
      <c r="K60" s="43"/>
      <c r="L60" s="43"/>
    </row>
    <row r="61" spans="1:12" x14ac:dyDescent="0.2">
      <c r="A61" s="43"/>
      <c r="B61" s="49"/>
      <c r="C61" s="50"/>
      <c r="D61" s="53" t="s">
        <v>8</v>
      </c>
      <c r="E61" s="10"/>
      <c r="F61" s="57">
        <v>200000</v>
      </c>
      <c r="G61" s="37"/>
      <c r="H61" s="43"/>
      <c r="I61" s="43"/>
      <c r="J61" s="43"/>
      <c r="K61" s="43"/>
      <c r="L61" s="43"/>
    </row>
    <row r="62" spans="1:12" x14ac:dyDescent="0.2">
      <c r="A62" s="43"/>
      <c r="B62" s="59"/>
      <c r="C62" s="60"/>
      <c r="D62" s="60"/>
      <c r="E62" s="60"/>
      <c r="F62" s="60"/>
      <c r="G62" s="61"/>
      <c r="H62" s="43"/>
      <c r="I62" s="43"/>
      <c r="J62" s="43"/>
      <c r="K62" s="43"/>
      <c r="L62" s="43"/>
    </row>
    <row r="63" spans="1:12" x14ac:dyDescent="0.2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</row>
    <row r="64" spans="1:12" x14ac:dyDescent="0.2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70" spans="1:11" x14ac:dyDescent="0.2">
      <c r="K70" s="21"/>
    </row>
    <row r="80" spans="1:11" x14ac:dyDescent="0.2">
      <c r="A80" s="1"/>
    </row>
    <row r="121" spans="1:1" x14ac:dyDescent="0.2">
      <c r="A121" s="1"/>
    </row>
    <row r="141" spans="1:1" x14ac:dyDescent="0.2">
      <c r="A141" s="1"/>
    </row>
    <row r="170" spans="2:3" x14ac:dyDescent="0.2">
      <c r="B170" s="22"/>
      <c r="C170" s="22"/>
    </row>
    <row r="180" spans="1:1" x14ac:dyDescent="0.2">
      <c r="A180" s="1"/>
    </row>
    <row r="206" spans="1:1" x14ac:dyDescent="0.2">
      <c r="A206" s="1"/>
    </row>
  </sheetData>
  <sheetProtection password="D8EA" sheet="1" objects="1" scenarios="1"/>
  <mergeCells count="20">
    <mergeCell ref="D7:F7"/>
    <mergeCell ref="A1:I1"/>
    <mergeCell ref="A2:C2"/>
    <mergeCell ref="D2:I2"/>
    <mergeCell ref="A3:C3"/>
    <mergeCell ref="D3:I3"/>
    <mergeCell ref="D52:E52"/>
    <mergeCell ref="D55:E55"/>
    <mergeCell ref="B32:H32"/>
    <mergeCell ref="B33:H33"/>
    <mergeCell ref="A8:I8"/>
    <mergeCell ref="A9:I9"/>
    <mergeCell ref="B15:H15"/>
    <mergeCell ref="B16:H16"/>
    <mergeCell ref="A10:I10"/>
    <mergeCell ref="B17:H17"/>
    <mergeCell ref="B31:H31"/>
    <mergeCell ref="B42:H42"/>
    <mergeCell ref="B43:H43"/>
    <mergeCell ref="B44:H44"/>
  </mergeCells>
  <phoneticPr fontId="0" type="noConversion"/>
  <dataValidations count="7">
    <dataValidation type="list" allowBlank="1" showInputMessage="1" showErrorMessage="1" prompt="Select your answer from the drop-down list." sqref="D21:D26">
      <formula1>$J$18:$J$24</formula1>
    </dataValidation>
    <dataValidation type="list" allowBlank="1" showInputMessage="1" showErrorMessage="1" prompt="Select the appropriate date from the drop-down menu." sqref="B33:H33 B17:H17">
      <formula1>$J$15:$J$16</formula1>
    </dataValidation>
    <dataValidation type="list" allowBlank="1" showInputMessage="1" showErrorMessage="1" sqref="B44:H44">
      <formula1>$J$15:$J$16</formula1>
    </dataValidation>
    <dataValidation type="list" allowBlank="1" showInputMessage="1" showErrorMessage="1" prompt="Select your answer from the drop-down list." sqref="D61">
      <formula1>$J$42:$J$46</formula1>
    </dataValidation>
    <dataValidation type="list" allowBlank="1" showInputMessage="1" showErrorMessage="1" prompt="Select your answer from the drop-down list." sqref="D19">
      <formula1>#REF!</formula1>
    </dataValidation>
    <dataValidation type="list" allowBlank="1" showInputMessage="1" showErrorMessage="1" prompt="Select your answer from the drop-down list." sqref="D36:D38">
      <formula1>$J$29:$J$33</formula1>
    </dataValidation>
    <dataValidation type="list" allowBlank="1" showInputMessage="1" showErrorMessage="1" prompt="Select your answer from the drop-down list." sqref="D53 D56">
      <formula1>$J$42:$J$47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1 A15 A42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Pr. 1-2B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 Sears</cp:lastModifiedBy>
  <cp:lastPrinted>2003-09-26T22:30:01Z</cp:lastPrinted>
  <dcterms:created xsi:type="dcterms:W3CDTF">2003-09-26T16:25:32Z</dcterms:created>
  <dcterms:modified xsi:type="dcterms:W3CDTF">2017-01-17T01:35:00Z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-1928537013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