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960" yWindow="555" windowWidth="10875" windowHeight="7935" tabRatio="610" activeTab="1"/>
  </bookViews>
  <sheets>
    <sheet name=" Pr. 2-2B" sheetId="11" r:id="rId1"/>
    <sheet name="Sol" sheetId="1" r:id="rId2"/>
  </sheets>
  <definedNames>
    <definedName name="_xlnm.Print_Area" localSheetId="0">' Pr. 2-2B'!$A$1:$Q$91</definedName>
    <definedName name="_xlnm.Print_Area" localSheetId="1">Sol!$A$1:$Q$93</definedName>
  </definedNames>
  <calcPr calcId="145621" fullPrecision="0"/>
</workbook>
</file>

<file path=xl/calcChain.xml><?xml version="1.0" encoding="utf-8"?>
<calcChain xmlns="http://schemas.openxmlformats.org/spreadsheetml/2006/main">
  <c r="E91" i="1" l="1"/>
  <c r="E92" i="1" s="1"/>
  <c r="E96" i="1" s="1"/>
  <c r="D5" i="1"/>
  <c r="A13" i="11"/>
  <c r="A12" i="11"/>
  <c r="A5" i="11"/>
  <c r="Q32" i="11"/>
  <c r="P86" i="1"/>
  <c r="M86" i="1"/>
  <c r="F56" i="1"/>
  <c r="I60" i="1"/>
  <c r="N35" i="11"/>
  <c r="N34" i="11"/>
  <c r="J34" i="11"/>
  <c r="J32" i="11"/>
  <c r="G96" i="11"/>
  <c r="G92" i="11"/>
  <c r="G91" i="11"/>
  <c r="G90" i="11"/>
  <c r="Q86" i="11"/>
  <c r="N86" i="11"/>
  <c r="Q85" i="11"/>
  <c r="N85" i="11"/>
  <c r="Q84" i="11"/>
  <c r="N84" i="11"/>
  <c r="Q83" i="11"/>
  <c r="N83" i="11"/>
  <c r="Q82" i="11"/>
  <c r="N82" i="11"/>
  <c r="Q81" i="11"/>
  <c r="N81" i="11"/>
  <c r="Q80" i="11"/>
  <c r="N80" i="11"/>
  <c r="Q79" i="11"/>
  <c r="N79" i="11"/>
  <c r="Q78" i="11"/>
  <c r="N78" i="11"/>
  <c r="Q77" i="11"/>
  <c r="N77" i="11"/>
  <c r="Q76" i="11"/>
  <c r="N76" i="11"/>
  <c r="Q75" i="11"/>
  <c r="N75" i="11"/>
  <c r="M68" i="11"/>
  <c r="F68" i="11"/>
  <c r="M64" i="11"/>
  <c r="J63" i="11"/>
  <c r="M60" i="11"/>
  <c r="J60" i="11"/>
  <c r="M56" i="11"/>
  <c r="G56" i="11"/>
  <c r="M52" i="11"/>
  <c r="F52" i="1"/>
  <c r="G52" i="11"/>
  <c r="Q47" i="11"/>
  <c r="Q42" i="11"/>
  <c r="J42" i="11"/>
  <c r="N41" i="11"/>
  <c r="J41" i="11"/>
  <c r="Q39" i="11"/>
  <c r="J39" i="11"/>
  <c r="N38" i="11"/>
  <c r="J38" i="11"/>
  <c r="Q36" i="11"/>
  <c r="J36" i="11"/>
  <c r="N31" i="11"/>
  <c r="J31" i="11"/>
  <c r="Q29" i="11"/>
  <c r="J29" i="11"/>
  <c r="N28" i="11"/>
  <c r="J28" i="11"/>
  <c r="Q26" i="11"/>
  <c r="J26" i="11"/>
  <c r="N25" i="11"/>
  <c r="J25" i="11"/>
  <c r="Q23" i="11"/>
  <c r="J23" i="11"/>
  <c r="N22" i="11"/>
  <c r="J22" i="11"/>
  <c r="Q20" i="11"/>
  <c r="J20" i="11"/>
  <c r="N19" i="11"/>
  <c r="J19" i="11"/>
  <c r="Q17" i="11"/>
  <c r="J17" i="11"/>
  <c r="N16" i="11"/>
  <c r="J16" i="11"/>
  <c r="BS4" i="11"/>
  <c r="BS2" i="11"/>
  <c r="BS6" i="11"/>
  <c r="BS8" i="11" s="1"/>
  <c r="BS10" i="11" s="1"/>
  <c r="D5" i="11" s="1"/>
  <c r="P68" i="1"/>
  <c r="I68" i="1"/>
  <c r="P64" i="1"/>
  <c r="F64" i="1"/>
  <c r="P60" i="1"/>
  <c r="P56" i="1"/>
  <c r="P52" i="1"/>
  <c r="M48" i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<sst xmlns="http://schemas.openxmlformats.org/spreadsheetml/2006/main" count="291" uniqueCount="60">
  <si>
    <t>Name:</t>
  </si>
  <si>
    <t>Section:</t>
  </si>
  <si>
    <t/>
  </si>
  <si>
    <t>1.</t>
  </si>
  <si>
    <t>2.</t>
  </si>
  <si>
    <t>Cash</t>
  </si>
  <si>
    <t>Supplies</t>
  </si>
  <si>
    <t>3.</t>
  </si>
  <si>
    <t>a.</t>
  </si>
  <si>
    <t>b.</t>
  </si>
  <si>
    <t>c.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</si>
  <si>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</si>
  <si>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</si>
  <si>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</si>
  <si>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</si>
  <si>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</si>
  <si>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</si>
  <si>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</si>
  <si>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</si>
  <si>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</si>
  <si>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</si>
  <si>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</si>
  <si>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</si>
  <si>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</si>
  <si>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</si>
  <si>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</si>
  <si>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Sales Commissions</t>
  </si>
  <si>
    <t>4.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</si>
  <si>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</si>
  <si>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</si>
  <si>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</si>
  <si>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</si>
  <si>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</si>
  <si>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</si>
  <si>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</si>
  <si>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</si>
  <si>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</si>
  <si>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</si>
  <si>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</si>
  <si>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</si>
  <si>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</si>
  <si>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</si>
  <si>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</si>
  <si>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</si>
  <si>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</si>
  <si>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</si>
  <si>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Bal.</t>
  </si>
  <si>
    <t>Debit</t>
  </si>
  <si>
    <t>Credit</t>
  </si>
  <si>
    <t>Account</t>
  </si>
  <si>
    <t xml:space="preserve">An asterisk (*) will appear next to or below an incorrect entry only in the outlined cells. Only ending balances </t>
  </si>
  <si>
    <t>of "T" accounts will be graded. In the trial balance, enter a zero "0" in answer cells you would otherwise leave blank.</t>
  </si>
  <si>
    <t>( c)</t>
  </si>
  <si>
    <t>5.</t>
  </si>
  <si>
    <t>Problem 2-2B</t>
  </si>
  <si>
    <t>Scoring:</t>
  </si>
  <si>
    <t>Rafael Masey, Capital</t>
  </si>
  <si>
    <t>Rafael Masey, Drawing</t>
  </si>
  <si>
    <t>PLANET REALTY</t>
  </si>
  <si>
    <t>August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</si>
</sst>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6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6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9" fillId="0" borderId="0" xfId="0" applyFont="1" applyProtection="1"/>
    <xf numFmtId="0" fontId="0" fillId="0" borderId="0" xfId="0" applyProtection="1"/>
    <xf numFmtId="9" fontId="10" fillId="0" borderId="0" xfId="1" applyFont="1" applyAlignment="1" applyProtection="1">
      <alignment horizontal="left"/>
    </xf>
    <xf numFmtId="0" fontId="0" fillId="0" borderId="4" xfId="0" applyBorder="1"/>
    <xf numFmtId="0" fontId="5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5" fillId="0" borderId="0" xfId="0" applyFont="1"/>
    <xf numFmtId="0" fontId="0" fillId="0" borderId="34" xfId="0" applyBorder="1"/>
    <xf numFmtId="0" fontId="15" fillId="0" borderId="0" xfId="0" quotePrefix="1" applyFont="1"/>
    <xf numFmtId="9" fontId="0" fillId="0" borderId="34" xfId="1" applyFont="1" applyBorder="1"/>
    <xf numFmtId="0" fontId="15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41" fontId="16" fillId="2" borderId="17" xfId="0" applyNumberFormat="1" applyFont="1" applyFill="1" applyBorder="1" applyAlignment="1" applyProtection="1">
      <alignment horizontal="center"/>
      <protection hidden="1"/>
    </xf>
    <xf numFmtId="0" fontId="16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1" fontId="6" fillId="3" borderId="28" xfId="0" applyNumberFormat="1" applyFont="1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1" fontId="0" fillId="3" borderId="29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38" xfId="0" applyNumberFormat="1" applyFill="1" applyBorder="1" applyProtection="1"/>
    <xf numFmtId="41" fontId="6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0" fontId="0" fillId="2" borderId="15" xfId="0" applyFill="1" applyBorder="1" applyAlignment="1" applyProtection="1">
      <alignment horizontal="center"/>
      <protection hidden="1"/>
    </xf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49" fontId="0" fillId="3" borderId="42" xfId="0" applyNumberFormat="1" applyFill="1" applyBorder="1" applyAlignment="1" applyProtection="1">
      <alignment horizontal="left" indent="1"/>
      <protection locked="0"/>
    </xf>
    <xf numFmtId="0" fontId="0" fillId="0" borderId="43" xfId="0" applyBorder="1" applyAlignment="1" applyProtection="1">
      <alignment horizontal="left" indent="1"/>
      <protection locked="0"/>
    </xf>
    <xf numFmtId="0" fontId="0" fillId="0" borderId="44" xfId="0" applyBorder="1" applyAlignment="1" applyProtection="1">
      <alignment horizontal="left" indent="1"/>
      <protection locked="0"/>
    </xf>
    <xf numFmtId="0" fontId="0" fillId="4" borderId="45" xfId="0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16" xfId="0" quotePrefix="1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7" fillId="2" borderId="14" xfId="0" applyFont="1" applyFill="1" applyBorder="1" applyAlignment="1" applyProtection="1">
      <alignment horizontal="center"/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 applyProtection="1">
      <alignment horizontal="center"/>
      <protection hidden="1"/>
    </xf>
    <xf numFmtId="0" fontId="0" fillId="2" borderId="15" xfId="0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1" fillId="4" borderId="17" xfId="0" applyFont="1" applyFill="1" applyBorder="1" applyAlignment="1" applyProtection="1">
      <protection hidden="1"/>
    </xf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5" borderId="15" xfId="0" applyNumberFormat="1" applyFont="1" applyFill="1" applyBorder="1" applyAlignment="1" applyProtection="1">
      <alignment horizontal="left" vertical="center" wrapText="1"/>
    </xf>
    <xf numFmtId="0" fontId="12" fillId="5" borderId="0" xfId="0" applyNumberFormat="1" applyFont="1" applyFill="1" applyBorder="1" applyAlignment="1" applyProtection="1">
      <alignment horizontal="left" vertical="center" wrapText="1"/>
    </xf>
    <xf numFmtId="0" fontId="7" fillId="6" borderId="15" xfId="0" applyNumberFormat="1" applyFont="1" applyFill="1" applyBorder="1" applyAlignment="1" applyProtection="1">
      <alignment horizontal="left" vertical="center"/>
    </xf>
    <xf numFmtId="0" fontId="7" fillId="6" borderId="0" xfId="0" applyNumberFormat="1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/>
      <protection hidden="1"/>
    </xf>
    <xf numFmtId="0" fontId="8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6" xfId="0" applyNumberFormat="1" applyFill="1" applyBorder="1" applyAlignment="1" applyProtection="1">
      <alignment horizontal="left"/>
      <protection locked="0"/>
    </xf>
    <xf numFmtId="49" fontId="0" fillId="3" borderId="43" xfId="0" applyNumberFormat="1" applyFill="1" applyBorder="1" applyAlignment="1" applyProtection="1">
      <alignment horizontal="left"/>
      <protection locked="0"/>
    </xf>
    <xf numFmtId="0" fontId="0" fillId="0" borderId="43" xfId="0" applyBorder="1" applyAlignment="1" applyProtection="1">
      <protection locked="0"/>
    </xf>
    <xf numFmtId="0" fontId="0" fillId="0" borderId="44" xfId="0" applyBorder="1" applyAlignment="1" applyProtection="1">
      <protection locked="0"/>
    </xf>
    <xf numFmtId="9" fontId="10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4" fillId="7" borderId="15" xfId="0" applyNumberFormat="1" applyFont="1" applyFill="1" applyBorder="1" applyAlignment="1" applyProtection="1">
      <alignment horizontal="left" vertical="center"/>
    </xf>
    <xf numFmtId="0" fontId="14" fillId="7" borderId="0" xfId="0" applyNumberFormat="1" applyFont="1" applyFill="1" applyBorder="1" applyAlignment="1" applyProtection="1">
      <alignment horizontal="left" vertical="center"/>
    </xf>
    <xf numFmtId="0" fontId="16" fillId="2" borderId="41" xfId="0" applyFont="1" applyFill="1" applyBorder="1" applyAlignment="1" applyProtection="1">
      <alignment horizontal="center"/>
      <protection hidden="1"/>
    </xf>
    <xf numFmtId="0" fontId="17" fillId="0" borderId="41" xfId="0" applyFont="1" applyBorder="1" applyAlignment="1">
      <alignment horizontal="center"/>
    </xf>
    <xf numFmtId="42" fontId="0" fillId="3" borderId="42" xfId="0" applyNumberFormat="1" applyFill="1" applyBorder="1" applyAlignment="1" applyProtection="1">
      <alignment horizontal="left"/>
      <protection locked="0"/>
    </xf>
    <xf numFmtId="42" fontId="0" fillId="3" borderId="44" xfId="0" applyNumberFormat="1" applyFill="1" applyBorder="1" applyAlignment="1" applyProtection="1">
      <alignment horizontal="left"/>
      <protection locked="0"/>
    </xf>
    <xf numFmtId="42" fontId="0" fillId="3" borderId="47" xfId="0" applyNumberFormat="1" applyFill="1" applyBorder="1" applyAlignment="1" applyProtection="1">
      <alignment horizontal="left"/>
      <protection locked="0"/>
    </xf>
    <xf numFmtId="42" fontId="0" fillId="3" borderId="48" xfId="0" applyNumberFormat="1" applyFill="1" applyBorder="1" applyAlignment="1" applyProtection="1">
      <alignment horizontal="left"/>
      <protection locked="0"/>
    </xf>
    <xf numFmtId="42" fontId="0" fillId="3" borderId="42" xfId="0" applyNumberFormat="1" applyFill="1" applyBorder="1" applyAlignment="1" applyProtection="1">
      <alignment horizontal="left"/>
    </xf>
    <xf numFmtId="42" fontId="0" fillId="3" borderId="44" xfId="0" applyNumberFormat="1" applyFill="1" applyBorder="1" applyAlignment="1" applyProtection="1">
      <alignment horizontal="left"/>
    </xf>
    <xf numFmtId="42" fontId="0" fillId="3" borderId="47" xfId="0" applyNumberFormat="1" applyFill="1" applyBorder="1" applyAlignment="1" applyProtection="1">
      <alignment horizontal="left"/>
    </xf>
    <xf numFmtId="42" fontId="0" fillId="3" borderId="48" xfId="0" applyNumberFormat="1" applyFill="1" applyBorder="1" applyAlignment="1" applyProtection="1">
      <alignment horizontal="left"/>
    </xf>
    <xf numFmtId="0" fontId="0" fillId="2" borderId="48" xfId="0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9" fontId="0" fillId="3" borderId="42" xfId="0" applyNumberFormat="1" applyFill="1" applyBorder="1" applyAlignment="1" applyProtection="1">
      <alignment horizontal="left"/>
    </xf>
    <xf numFmtId="0" fontId="0" fillId="0" borderId="43" xfId="0" applyBorder="1" applyProtection="1"/>
    <xf numFmtId="0" fontId="0" fillId="0" borderId="44" xfId="0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3" fillId="2" borderId="47" xfId="0" applyFont="1" applyFill="1" applyBorder="1" applyAlignment="1" applyProtection="1">
      <protection hidden="1"/>
    </xf>
    <xf numFmtId="0" fontId="3" fillId="2" borderId="48" xfId="0" applyFont="1" applyFill="1" applyBorder="1" applyAlignment="1" applyProtection="1">
      <protection hidden="1"/>
    </xf>
    <xf numFmtId="49" fontId="0" fillId="3" borderId="42" xfId="0" applyNumberFormat="1" applyFill="1" applyBorder="1" applyAlignment="1" applyProtection="1">
      <alignment horizontal="left" indent="1"/>
    </xf>
    <xf numFmtId="0" fontId="0" fillId="0" borderId="43" xfId="0" applyBorder="1" applyAlignment="1" applyProtection="1">
      <alignment horizontal="left" indent="1"/>
    </xf>
    <xf numFmtId="0" fontId="0" fillId="0" borderId="44" xfId="0" applyBorder="1" applyAlignment="1" applyProtection="1">
      <alignment horizontal="left" indent="1"/>
    </xf>
    <xf numFmtId="0" fontId="8" fillId="5" borderId="0" xfId="0" applyFont="1" applyFill="1" applyAlignment="1" applyProtection="1">
      <alignment horizontal="left"/>
    </xf>
    <xf numFmtId="49" fontId="0" fillId="3" borderId="46" xfId="0" applyNumberFormat="1" applyFill="1" applyBorder="1" applyAlignment="1" applyProtection="1">
      <alignment horizontal="left"/>
    </xf>
    <xf numFmtId="49" fontId="0" fillId="3" borderId="43" xfId="0" applyNumberFormat="1" applyFill="1" applyBorder="1" applyAlignment="1" applyProtection="1">
      <alignment horizontal="left"/>
    </xf>
    <xf numFmtId="0" fontId="0" fillId="0" borderId="43" xfId="0" applyBorder="1" applyAlignment="1" applyProtection="1"/>
    <xf numFmtId="0" fontId="0" fillId="0" borderId="44" xfId="0" applyBorder="1" applyAlignment="1" applyProtection="1"/>
    <xf numFmtId="9" fontId="10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7" fillId="0" borderId="41" xfId="0" applyFont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8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4.140625" customWidth="1"/>
    <col min="2" max="2" width="3.710937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0" hidden="1" customWidth="1"/>
  </cols>
  <sheetData>
    <row r="1" spans="1:71" ht="18" customHeight="1" x14ac:dyDescent="0.4">
      <c r="A1" s="175" t="s">
        <v>54</v>
      </c>
      <c r="B1" s="175"/>
      <c r="C1" s="175"/>
      <c r="D1" s="175"/>
      <c r="E1" s="175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89"/>
      <c r="S1" s="20"/>
      <c r="T1" s="20"/>
      <c r="BS1" s="98" t="s">
        <v>34</v>
      </c>
    </row>
    <row r="2" spans="1:71" ht="15" customHeight="1" thickBot="1" x14ac:dyDescent="0.25">
      <c r="A2" s="177" t="s">
        <v>0</v>
      </c>
      <c r="B2" s="178"/>
      <c r="C2" s="179"/>
      <c r="D2" s="180"/>
      <c r="E2" s="181"/>
      <c r="F2" s="181"/>
      <c r="G2" s="181"/>
      <c r="H2" s="182"/>
      <c r="I2" s="182"/>
      <c r="J2" s="182"/>
      <c r="K2" s="182"/>
      <c r="L2" s="182"/>
      <c r="M2" s="182"/>
      <c r="N2" s="182"/>
      <c r="O2" s="182"/>
      <c r="P2" s="182"/>
      <c r="Q2" s="183"/>
      <c r="R2" s="89"/>
      <c r="S2" s="20"/>
      <c r="T2" s="20"/>
      <c r="BS2" s="99">
        <f>COUNTIF(A14:R98,"~*")</f>
        <v>0</v>
      </c>
    </row>
    <row r="3" spans="1:71" ht="15" customHeight="1" thickTop="1" x14ac:dyDescent="0.2">
      <c r="A3" s="177" t="s">
        <v>1</v>
      </c>
      <c r="B3" s="178"/>
      <c r="C3" s="179"/>
      <c r="D3" s="180"/>
      <c r="E3" s="181"/>
      <c r="F3" s="181"/>
      <c r="G3" s="181"/>
      <c r="H3" s="182"/>
      <c r="I3" s="182"/>
      <c r="J3" s="182"/>
      <c r="K3" s="182"/>
      <c r="L3" s="182"/>
      <c r="M3" s="182"/>
      <c r="N3" s="182"/>
      <c r="O3" s="182"/>
      <c r="P3" s="182"/>
      <c r="Q3" s="183"/>
      <c r="R3" s="89"/>
      <c r="S3" s="20"/>
      <c r="T3" s="20"/>
      <c r="BS3" s="98" t="s">
        <v>35</v>
      </c>
    </row>
    <row r="4" spans="1:71" ht="12.95" customHeight="1" thickBot="1" x14ac:dyDescent="0.3">
      <c r="A4" s="90"/>
      <c r="B4" s="91"/>
      <c r="C4" s="91"/>
      <c r="R4" s="89"/>
      <c r="S4" s="20"/>
      <c r="T4" s="20"/>
      <c r="BS4" s="99">
        <f>COUNTIF(A15:R98,"  ")</f>
        <v>76</v>
      </c>
    </row>
    <row r="5" spans="1:71" ht="15" customHeight="1" thickTop="1" x14ac:dyDescent="0.2">
      <c r="A5" s="88" t="str">
        <f>IF(Sol!$D$5="OFF","     ","Score:")</f>
        <v>Score:</v>
      </c>
      <c r="B5" s="91"/>
      <c r="C5" s="92"/>
      <c r="D5" s="184">
        <f>IF(Sol!D5="OFF","",BS10)</f>
        <v>0</v>
      </c>
      <c r="E5" s="185"/>
      <c r="F5" s="185"/>
      <c r="G5" s="185"/>
      <c r="H5" s="185"/>
      <c r="I5" s="185"/>
      <c r="J5" s="185"/>
      <c r="K5" s="185"/>
      <c r="L5" s="185"/>
      <c r="M5" s="185"/>
      <c r="N5" s="93"/>
      <c r="O5" s="93"/>
      <c r="P5" s="93"/>
      <c r="R5" s="89"/>
      <c r="S5" s="20"/>
      <c r="T5" s="20"/>
      <c r="BS5" s="100" t="s">
        <v>36</v>
      </c>
    </row>
    <row r="6" spans="1:71" ht="12.95" customHeight="1" thickBot="1" x14ac:dyDescent="0.25">
      <c r="A6" s="91"/>
      <c r="B6" s="91"/>
      <c r="C6" s="91"/>
      <c r="R6" s="89"/>
      <c r="S6" s="20"/>
      <c r="T6" s="20"/>
      <c r="BS6" s="99">
        <f>COUNTIF(A14:R98," ")</f>
        <v>0</v>
      </c>
    </row>
    <row r="7" spans="1:71" ht="15" customHeight="1" thickTop="1" x14ac:dyDescent="0.2">
      <c r="A7" s="94" t="s">
        <v>29</v>
      </c>
      <c r="B7" s="91"/>
      <c r="C7" s="91"/>
      <c r="D7" s="168">
        <v>2</v>
      </c>
      <c r="E7" s="169"/>
      <c r="F7" s="169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37</v>
      </c>
    </row>
    <row r="8" spans="1:71" ht="15" customHeight="1" thickBot="1" x14ac:dyDescent="0.25">
      <c r="A8" s="170" t="s">
        <v>30</v>
      </c>
      <c r="B8" s="171"/>
      <c r="C8" s="171"/>
      <c r="D8" s="171"/>
      <c r="E8" s="171"/>
      <c r="F8" s="171"/>
      <c r="G8" s="171"/>
      <c r="H8" s="171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20"/>
      <c r="T8" s="20"/>
      <c r="BS8" s="99">
        <f>BS2+BS4+BS6</f>
        <v>76</v>
      </c>
    </row>
    <row r="9" spans="1:71" ht="15" customHeight="1" thickTop="1" x14ac:dyDescent="0.2">
      <c r="A9" s="172" t="s">
        <v>31</v>
      </c>
      <c r="B9" s="173"/>
      <c r="C9" s="173"/>
      <c r="D9" s="173"/>
      <c r="E9" s="173"/>
      <c r="F9" s="173"/>
      <c r="G9" s="173"/>
      <c r="H9" s="173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20"/>
      <c r="T9" s="20"/>
      <c r="BS9" s="98" t="s">
        <v>38</v>
      </c>
    </row>
    <row r="10" spans="1:71" ht="15" customHeight="1" thickBot="1" x14ac:dyDescent="0.25">
      <c r="A10" s="186" t="s">
        <v>32</v>
      </c>
      <c r="B10" s="187"/>
      <c r="C10" s="187"/>
      <c r="D10" s="187"/>
      <c r="E10" s="187"/>
      <c r="F10" s="187"/>
      <c r="G10" s="187"/>
      <c r="H10" s="187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20"/>
      <c r="T10" s="20"/>
      <c r="BS10" s="101">
        <f>(BS8-BS4-BS2)/BS8</f>
        <v>0</v>
      </c>
    </row>
    <row r="11" spans="1:71" ht="12.95" customHeight="1" thickTop="1" x14ac:dyDescent="0.2">
      <c r="A11" s="96" t="s">
        <v>33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39</v>
      </c>
    </row>
    <row r="12" spans="1:71" ht="12.95" customHeight="1" x14ac:dyDescent="0.2">
      <c r="A12" s="21" t="str">
        <f>IF(Sol!$D$5="OFF","     ","An asterisk (*) will appear next to or below an incorrect entry only in the outlined cells. Only ending balances")</f>
        <v>An asterisk (*) will appear next to or below an incorrect entry only in the outlined cells. Only ending balances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40</v>
      </c>
    </row>
    <row r="13" spans="1:71" ht="12.95" customHeight="1" x14ac:dyDescent="0.2">
      <c r="A13" s="21" t="str">
        <f>IF(Sol!$D$5="OFF","     ","of T accounts will be graded. In the trial balance, enter a zero in answer cells you would otherwise leave blank.")</f>
        <v>of T accounts will be graded. In the trial balance, enter a zero in answer cells you would otherwise leave blank.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41</v>
      </c>
    </row>
    <row r="14" spans="1:71" ht="1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BS14" s="98" t="s">
        <v>42</v>
      </c>
    </row>
    <row r="15" spans="1:71" ht="15" customHeight="1" x14ac:dyDescent="0.2">
      <c r="A15" s="116" t="s">
        <v>3</v>
      </c>
      <c r="B15" s="23"/>
      <c r="C15" s="188" t="s">
        <v>49</v>
      </c>
      <c r="D15" s="189"/>
      <c r="E15" s="189"/>
      <c r="F15" s="189"/>
      <c r="G15" s="189"/>
      <c r="H15" s="189"/>
      <c r="I15" s="189"/>
      <c r="J15" s="113"/>
      <c r="K15" s="113"/>
      <c r="L15" s="113"/>
      <c r="M15" s="114" t="s">
        <v>47</v>
      </c>
      <c r="N15" s="115"/>
      <c r="O15" s="115"/>
      <c r="P15" s="114" t="s">
        <v>48</v>
      </c>
      <c r="Q15" s="24"/>
      <c r="R15" s="20"/>
      <c r="S15" s="20"/>
      <c r="T15" s="20"/>
      <c r="BS15" s="98" t="s">
        <v>43</v>
      </c>
    </row>
    <row r="16" spans="1:71" ht="15" customHeight="1" x14ac:dyDescent="0.2">
      <c r="A16" s="20"/>
      <c r="B16" s="144" t="s">
        <v>17</v>
      </c>
      <c r="C16" s="145"/>
      <c r="D16" s="146"/>
      <c r="E16" s="146"/>
      <c r="F16" s="146"/>
      <c r="G16" s="146"/>
      <c r="H16" s="146"/>
      <c r="I16" s="147"/>
      <c r="J16" s="2" t="str">
        <f>IF(Sol!$D$5="OFF","",IF(C16="","  ",IF(AND(C16&lt;&gt;"",C16&lt;&gt;Sol!C16),"*"," ")))</f>
        <v xml:space="preserve">  </v>
      </c>
      <c r="K16" s="65" t="s">
        <v>2</v>
      </c>
      <c r="L16" s="2"/>
      <c r="M16" s="4"/>
      <c r="N16" s="2" t="str">
        <f>IF(Sol!$D$5="OFF","",IF(M16="","  ",IF(AND(M16&lt;&gt;"",M16&lt;&gt;Sol!M16),"*"," ")))</f>
        <v xml:space="preserve">  </v>
      </c>
      <c r="O16" s="65" t="s">
        <v>2</v>
      </c>
      <c r="P16" s="6"/>
      <c r="Q16" s="68"/>
      <c r="R16" s="20" t="s">
        <v>2</v>
      </c>
      <c r="S16" s="20"/>
      <c r="T16" s="20"/>
      <c r="BS16" s="102" t="s">
        <v>44</v>
      </c>
    </row>
    <row r="17" spans="1:23" ht="15" customHeight="1" x14ac:dyDescent="0.2">
      <c r="A17" s="20"/>
      <c r="B17" s="144"/>
      <c r="C17" s="148"/>
      <c r="D17" s="149"/>
      <c r="E17" s="149"/>
      <c r="F17" s="149"/>
      <c r="G17" s="149"/>
      <c r="H17" s="149"/>
      <c r="I17" s="150"/>
      <c r="J17" s="2" t="str">
        <f>IF(Sol!$D$5="OFF","",IF(C17="","  ",IF(AND(C17&lt;&gt;"",C17&lt;&gt;Sol!C17),"*"," ")))</f>
        <v xml:space="preserve">  </v>
      </c>
      <c r="K17" s="65" t="s">
        <v>2</v>
      </c>
      <c r="L17" s="5"/>
      <c r="M17" s="6"/>
      <c r="N17" s="2"/>
      <c r="O17" s="65" t="s">
        <v>2</v>
      </c>
      <c r="P17" s="4"/>
      <c r="Q17" s="105" t="str">
        <f>IF(Sol!$D$5="OFF","",IF(P17="","  ",IF(AND(P17&lt;&gt;"",P17&lt;&gt;Sol!P17),"*"," ")))</f>
        <v xml:space="preserve">  </v>
      </c>
      <c r="R17" s="20" t="s">
        <v>2</v>
      </c>
      <c r="S17" s="20"/>
      <c r="T17" s="20" t="s">
        <v>11</v>
      </c>
      <c r="W17" s="20"/>
    </row>
    <row r="18" spans="1:23" ht="15" customHeight="1" x14ac:dyDescent="0.2">
      <c r="A18" s="20"/>
      <c r="B18" s="144"/>
      <c r="C18" s="6"/>
      <c r="D18" s="6"/>
      <c r="E18" s="6"/>
      <c r="F18" s="6"/>
      <c r="G18" s="6"/>
      <c r="H18" s="6"/>
      <c r="I18" s="6"/>
      <c r="J18" s="157"/>
      <c r="K18" s="158"/>
      <c r="L18" s="6"/>
      <c r="M18" s="6"/>
      <c r="N18" s="159"/>
      <c r="O18" s="160"/>
      <c r="P18" s="6"/>
      <c r="Q18" s="68"/>
      <c r="R18" s="20" t="s">
        <v>2</v>
      </c>
      <c r="S18" s="20"/>
      <c r="T18" s="20" t="s">
        <v>13</v>
      </c>
      <c r="W18" s="20"/>
    </row>
    <row r="19" spans="1:23" ht="15" customHeight="1" x14ac:dyDescent="0.2">
      <c r="A19" s="20"/>
      <c r="B19" s="144" t="s">
        <v>18</v>
      </c>
      <c r="C19" s="145"/>
      <c r="D19" s="146"/>
      <c r="E19" s="146"/>
      <c r="F19" s="146"/>
      <c r="G19" s="146"/>
      <c r="H19" s="146"/>
      <c r="I19" s="147"/>
      <c r="J19" s="2" t="str">
        <f>IF(Sol!$D$5="OFF","",IF(C19="","  ",IF(AND(C19&lt;&gt;"",C19&lt;&gt;Sol!C19),"*"," ")))</f>
        <v xml:space="preserve">  </v>
      </c>
      <c r="K19" s="65" t="s">
        <v>2</v>
      </c>
      <c r="L19" s="5"/>
      <c r="M19" s="4"/>
      <c r="N19" s="2" t="str">
        <f>IF(Sol!$D$5="OFF","",IF(M19="","  ",IF(AND(M19&lt;&gt;"",M19&lt;&gt;Sol!M19),"*"," ")))</f>
        <v xml:space="preserve">  </v>
      </c>
      <c r="O19" s="65" t="s">
        <v>2</v>
      </c>
      <c r="P19" s="6"/>
      <c r="Q19" s="68"/>
      <c r="R19" s="20" t="s">
        <v>2</v>
      </c>
      <c r="S19" s="20"/>
      <c r="T19" s="20" t="s">
        <v>5</v>
      </c>
      <c r="W19" s="20"/>
    </row>
    <row r="20" spans="1:23" ht="15" customHeight="1" x14ac:dyDescent="0.2">
      <c r="A20" s="20"/>
      <c r="B20" s="144"/>
      <c r="C20" s="148"/>
      <c r="D20" s="149"/>
      <c r="E20" s="149"/>
      <c r="F20" s="149"/>
      <c r="G20" s="149"/>
      <c r="H20" s="149"/>
      <c r="I20" s="150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6"/>
      <c r="N20" s="2"/>
      <c r="O20" s="65" t="s">
        <v>2</v>
      </c>
      <c r="P20" s="4"/>
      <c r="Q20" s="105" t="str">
        <f>IF(Sol!$D$5="OFF","",IF(P20="","  ",IF(AND(P20&lt;&gt;"",P20&lt;&gt;Sol!P20),"*"," ")))</f>
        <v xml:space="preserve">  </v>
      </c>
      <c r="R20" s="20" t="s">
        <v>2</v>
      </c>
      <c r="S20" s="20"/>
      <c r="T20" s="20" t="s">
        <v>14</v>
      </c>
      <c r="W20" s="20"/>
    </row>
    <row r="21" spans="1:23" ht="15" customHeight="1" x14ac:dyDescent="0.2">
      <c r="A21" s="20"/>
      <c r="B21" s="144"/>
      <c r="C21" s="6"/>
      <c r="D21" s="6"/>
      <c r="E21" s="6"/>
      <c r="F21" s="6"/>
      <c r="G21" s="6"/>
      <c r="H21" s="6"/>
      <c r="I21" s="6"/>
      <c r="J21" s="157"/>
      <c r="K21" s="158"/>
      <c r="L21" s="6"/>
      <c r="M21" s="6"/>
      <c r="N21" s="159"/>
      <c r="O21" s="160"/>
      <c r="P21" s="6"/>
      <c r="Q21" s="68"/>
      <c r="R21" s="20" t="s">
        <v>2</v>
      </c>
      <c r="S21" s="20"/>
      <c r="T21" s="20" t="s">
        <v>15</v>
      </c>
      <c r="W21" s="20"/>
    </row>
    <row r="22" spans="1:23" ht="15" customHeight="1" x14ac:dyDescent="0.2">
      <c r="A22" s="20"/>
      <c r="B22" s="144" t="s">
        <v>19</v>
      </c>
      <c r="C22" s="145"/>
      <c r="D22" s="146"/>
      <c r="E22" s="146"/>
      <c r="F22" s="146"/>
      <c r="G22" s="146"/>
      <c r="H22" s="146"/>
      <c r="I22" s="147"/>
      <c r="J22" s="2" t="str">
        <f>IF(Sol!$D$5="OFF","",IF(C22="","  ",IF(AND(C22&lt;&gt;"",C22&lt;&gt;Sol!C22),"*"," ")))</f>
        <v xml:space="preserve">  </v>
      </c>
      <c r="K22" s="65" t="s">
        <v>2</v>
      </c>
      <c r="L22" s="5"/>
      <c r="M22" s="4"/>
      <c r="N22" s="2" t="str">
        <f>IF(Sol!$D$5="OFF","",IF(M22="","  ",IF(AND(M22&lt;&gt;"",M22&lt;&gt;Sol!M22),"*"," ")))</f>
        <v xml:space="preserve">  </v>
      </c>
      <c r="O22" s="65" t="s">
        <v>2</v>
      </c>
      <c r="P22" s="6"/>
      <c r="Q22" s="68"/>
      <c r="R22" s="20" t="s">
        <v>2</v>
      </c>
      <c r="S22" s="20"/>
      <c r="T22" s="20" t="s">
        <v>56</v>
      </c>
      <c r="W22" s="20"/>
    </row>
    <row r="23" spans="1:23" ht="15" customHeight="1" x14ac:dyDescent="0.2">
      <c r="A23" s="20"/>
      <c r="B23" s="144"/>
      <c r="C23" s="148"/>
      <c r="D23" s="149"/>
      <c r="E23" s="149"/>
      <c r="F23" s="149"/>
      <c r="G23" s="149"/>
      <c r="H23" s="149"/>
      <c r="I23" s="150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6"/>
      <c r="N23" s="2"/>
      <c r="O23" s="65" t="s">
        <v>2</v>
      </c>
      <c r="P23" s="4"/>
      <c r="Q23" s="105" t="str">
        <f>IF(Sol!$D$5="OFF","",IF(P23="","  ",IF(AND(P23&lt;&gt;"",P23&lt;&gt;Sol!P23),"*"," ")))</f>
        <v xml:space="preserve">  </v>
      </c>
      <c r="R23" s="20" t="s">
        <v>2</v>
      </c>
      <c r="S23" s="20"/>
      <c r="T23" s="20" t="s">
        <v>57</v>
      </c>
      <c r="W23" s="20"/>
    </row>
    <row r="24" spans="1:23" ht="15" customHeight="1" x14ac:dyDescent="0.2">
      <c r="A24" s="20"/>
      <c r="B24" s="144"/>
      <c r="C24" s="6"/>
      <c r="D24" s="6"/>
      <c r="E24" s="6"/>
      <c r="F24" s="6"/>
      <c r="G24" s="6"/>
      <c r="H24" s="6"/>
      <c r="I24" s="6"/>
      <c r="J24" s="157"/>
      <c r="K24" s="158"/>
      <c r="L24" s="26"/>
      <c r="M24" s="6"/>
      <c r="N24" s="159"/>
      <c r="O24" s="160"/>
      <c r="P24" s="6"/>
      <c r="Q24" s="68"/>
      <c r="R24" s="20" t="s">
        <v>2</v>
      </c>
      <c r="S24" s="20"/>
      <c r="T24" s="20" t="s">
        <v>12</v>
      </c>
      <c r="W24" s="20"/>
    </row>
    <row r="25" spans="1:23" ht="15" customHeight="1" x14ac:dyDescent="0.2">
      <c r="A25" s="20"/>
      <c r="B25" s="144" t="s">
        <v>20</v>
      </c>
      <c r="C25" s="145"/>
      <c r="D25" s="146"/>
      <c r="E25" s="146"/>
      <c r="F25" s="146"/>
      <c r="G25" s="146"/>
      <c r="H25" s="146"/>
      <c r="I25" s="147"/>
      <c r="J25" s="2" t="str">
        <f>IF(Sol!$D$5="OFF","",IF(C25="","  ",IF(AND(C25&lt;&gt;"",C25&lt;&gt;Sol!C25),"*"," ")))</f>
        <v xml:space="preserve">  </v>
      </c>
      <c r="K25" s="65" t="s">
        <v>2</v>
      </c>
      <c r="L25" s="5"/>
      <c r="M25" s="4"/>
      <c r="N25" s="2" t="str">
        <f>IF(Sol!$D$5="OFF","",IF(M25="","  ",IF(AND(M25&lt;&gt;"",M25&lt;&gt;Sol!M25),"*"," ")))</f>
        <v xml:space="preserve">  </v>
      </c>
      <c r="O25" s="65" t="s">
        <v>2</v>
      </c>
      <c r="P25" s="6"/>
      <c r="Q25" s="68"/>
      <c r="R25" s="20" t="s">
        <v>2</v>
      </c>
      <c r="S25" s="20"/>
      <c r="T25" s="20" t="s">
        <v>26</v>
      </c>
      <c r="W25" s="20"/>
    </row>
    <row r="26" spans="1:23" ht="15" customHeight="1" x14ac:dyDescent="0.2">
      <c r="A26" s="20"/>
      <c r="B26" s="144"/>
      <c r="C26" s="148"/>
      <c r="D26" s="149"/>
      <c r="E26" s="149"/>
      <c r="F26" s="149"/>
      <c r="G26" s="149"/>
      <c r="H26" s="149"/>
      <c r="I26" s="150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6"/>
      <c r="N26" s="2"/>
      <c r="O26" s="65" t="s">
        <v>2</v>
      </c>
      <c r="P26" s="4"/>
      <c r="Q26" s="105" t="str">
        <f>IF(Sol!$D$5="OFF","",IF(P26="","  ",IF(AND(P26&lt;&gt;"",P26&lt;&gt;Sol!P26),"*"," ")))</f>
        <v xml:space="preserve">  </v>
      </c>
      <c r="R26" s="20" t="s">
        <v>2</v>
      </c>
      <c r="S26" s="20"/>
      <c r="T26" s="20" t="s">
        <v>6</v>
      </c>
      <c r="W26" s="20"/>
    </row>
    <row r="27" spans="1:23" ht="15" customHeight="1" x14ac:dyDescent="0.2">
      <c r="A27" s="20"/>
      <c r="B27" s="144"/>
      <c r="C27" s="6"/>
      <c r="D27" s="6"/>
      <c r="E27" s="6"/>
      <c r="F27" s="6"/>
      <c r="G27" s="6"/>
      <c r="H27" s="6"/>
      <c r="I27" s="6"/>
      <c r="J27" s="157"/>
      <c r="K27" s="158"/>
      <c r="L27" s="26"/>
      <c r="M27" s="6"/>
      <c r="N27" s="159"/>
      <c r="O27" s="160"/>
      <c r="P27" s="6"/>
      <c r="Q27" s="68"/>
      <c r="R27" s="20" t="s">
        <v>2</v>
      </c>
      <c r="S27" s="20"/>
      <c r="T27" s="20" t="s">
        <v>16</v>
      </c>
      <c r="W27" s="20"/>
    </row>
    <row r="28" spans="1:23" ht="15" customHeight="1" x14ac:dyDescent="0.2">
      <c r="A28" s="20"/>
      <c r="B28" s="144" t="s">
        <v>21</v>
      </c>
      <c r="C28" s="145"/>
      <c r="D28" s="146"/>
      <c r="E28" s="146"/>
      <c r="F28" s="146"/>
      <c r="G28" s="146"/>
      <c r="H28" s="146"/>
      <c r="I28" s="147"/>
      <c r="J28" s="2" t="str">
        <f>IF(Sol!$D$5="OFF","",IF(C28="","  ",IF(AND(C28&lt;&gt;"",C28&lt;&gt;Sol!C28),"*"," ")))</f>
        <v xml:space="preserve">  </v>
      </c>
      <c r="K28" s="65" t="s">
        <v>2</v>
      </c>
      <c r="L28" s="5"/>
      <c r="M28" s="4"/>
      <c r="N28" s="2" t="str">
        <f>IF(Sol!$D$5="OFF","",IF(M28="","  ",IF(AND(M28&lt;&gt;"",M28&lt;&gt;Sol!M28),"*"," ")))</f>
        <v xml:space="preserve">  </v>
      </c>
      <c r="O28" s="65" t="s">
        <v>2</v>
      </c>
      <c r="P28" s="6"/>
      <c r="Q28" s="68"/>
      <c r="R28" s="20" t="s">
        <v>2</v>
      </c>
      <c r="S28" s="20"/>
      <c r="T28" s="20"/>
    </row>
    <row r="29" spans="1:23" ht="15" customHeight="1" x14ac:dyDescent="0.2">
      <c r="A29" s="20"/>
      <c r="B29" s="144"/>
      <c r="C29" s="148"/>
      <c r="D29" s="149"/>
      <c r="E29" s="149"/>
      <c r="F29" s="149"/>
      <c r="G29" s="149"/>
      <c r="H29" s="149"/>
      <c r="I29" s="150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6"/>
      <c r="N29" s="2"/>
      <c r="O29" s="65" t="s">
        <v>2</v>
      </c>
      <c r="P29" s="4"/>
      <c r="Q29" s="105" t="str">
        <f>IF(Sol!$D$5="OFF","",IF(P29="","  ",IF(AND(P29&lt;&gt;"",P29&lt;&gt;Sol!P29),"*"," ")))</f>
        <v xml:space="preserve">  </v>
      </c>
      <c r="R29" s="20" t="s">
        <v>2</v>
      </c>
      <c r="S29" s="20"/>
      <c r="T29" s="20"/>
    </row>
    <row r="30" spans="1:23" ht="15" customHeight="1" x14ac:dyDescent="0.2">
      <c r="A30" s="20"/>
      <c r="B30" s="144"/>
      <c r="C30" s="6"/>
      <c r="D30" s="6"/>
      <c r="E30" s="6"/>
      <c r="F30" s="6"/>
      <c r="G30" s="6"/>
      <c r="H30" s="6"/>
      <c r="I30" s="6"/>
      <c r="J30" s="66"/>
      <c r="K30" s="67"/>
      <c r="L30" s="5"/>
      <c r="M30" s="6"/>
      <c r="N30" s="64"/>
      <c r="O30" s="65"/>
      <c r="P30" s="6"/>
      <c r="Q30" s="1"/>
      <c r="R30" s="20"/>
      <c r="S30" s="20"/>
      <c r="T30" s="20"/>
    </row>
    <row r="31" spans="1:23" ht="15" customHeight="1" x14ac:dyDescent="0.2">
      <c r="A31" s="20"/>
      <c r="B31" s="144" t="s">
        <v>22</v>
      </c>
      <c r="C31" s="145"/>
      <c r="D31" s="146"/>
      <c r="E31" s="146"/>
      <c r="F31" s="146"/>
      <c r="G31" s="146"/>
      <c r="H31" s="146"/>
      <c r="I31" s="147"/>
      <c r="J31" s="2" t="str">
        <f>IF(Sol!$D$5="OFF","",IF(C31="","  ",IF(AND(C31&lt;&gt;"",C31&lt;&gt;Sol!C31),"*"," ")))</f>
        <v xml:space="preserve">  </v>
      </c>
      <c r="K31" s="65" t="s">
        <v>2</v>
      </c>
      <c r="L31" s="5"/>
      <c r="M31" s="4"/>
      <c r="N31" s="2" t="str">
        <f>IF(Sol!$D$5="OFF","",IF(M31="","  ",IF(AND(M31&lt;&gt;"",M31&lt;&gt;Sol!M31),"*"," ")))</f>
        <v xml:space="preserve">  </v>
      </c>
      <c r="O31" s="65" t="s">
        <v>2</v>
      </c>
      <c r="P31" s="6"/>
      <c r="Q31" s="68"/>
      <c r="R31" s="20"/>
      <c r="S31" s="20"/>
      <c r="T31" s="20"/>
    </row>
    <row r="32" spans="1:23" ht="15" customHeight="1" x14ac:dyDescent="0.2">
      <c r="A32" s="20"/>
      <c r="B32" s="144"/>
      <c r="C32" s="148"/>
      <c r="D32" s="149"/>
      <c r="E32" s="149"/>
      <c r="F32" s="149"/>
      <c r="G32" s="149"/>
      <c r="H32" s="149"/>
      <c r="I32" s="150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6"/>
      <c r="N32" s="2"/>
      <c r="O32" s="65" t="s">
        <v>2</v>
      </c>
      <c r="P32" s="4"/>
      <c r="Q32" s="105" t="str">
        <f>IF(Sol!$D$5="OFF","",IF(P32="","  ",IF(AND(P32&lt;&gt;"",P32&lt;&gt;Sol!P32),"*"," ")))</f>
        <v xml:space="preserve">  </v>
      </c>
      <c r="R32" s="20"/>
      <c r="S32" s="20"/>
      <c r="T32" s="20"/>
    </row>
    <row r="33" spans="1:20" ht="15" customHeight="1" x14ac:dyDescent="0.2">
      <c r="A33" s="20"/>
      <c r="B33" s="144"/>
      <c r="C33" s="6"/>
      <c r="D33" s="6"/>
      <c r="E33" s="6"/>
      <c r="F33" s="6"/>
      <c r="G33" s="6"/>
      <c r="H33" s="6"/>
      <c r="I33" s="6"/>
      <c r="J33" s="157"/>
      <c r="K33" s="158"/>
      <c r="L33" s="26"/>
      <c r="M33" s="6"/>
      <c r="N33" s="159"/>
      <c r="O33" s="160"/>
      <c r="P33" s="6"/>
      <c r="Q33" s="68"/>
      <c r="R33" s="20" t="s">
        <v>2</v>
      </c>
      <c r="S33" s="20"/>
      <c r="T33" s="20"/>
    </row>
    <row r="34" spans="1:20" ht="15" customHeight="1" x14ac:dyDescent="0.2">
      <c r="A34" s="20"/>
      <c r="B34" s="144" t="s">
        <v>23</v>
      </c>
      <c r="C34" s="145"/>
      <c r="D34" s="146"/>
      <c r="E34" s="146"/>
      <c r="F34" s="146"/>
      <c r="G34" s="146"/>
      <c r="H34" s="146"/>
      <c r="I34" s="147"/>
      <c r="J34" s="2" t="str">
        <f>IF(Sol!$D$5="OFF","",IF(C34="","  ",IF(AND(C34&lt;&gt;"",C34&lt;&gt;Sol!C34),"*"," ")))</f>
        <v xml:space="preserve">  </v>
      </c>
      <c r="K34" s="65" t="s">
        <v>2</v>
      </c>
      <c r="L34" s="5"/>
      <c r="M34" s="4"/>
      <c r="N34" s="2" t="str">
        <f>IF(Sol!$D$5="OFF","",IF(M34="","  ",IF(AND(M34&lt;&gt;"",M34&lt;&gt;Sol!M34),"*"," ")))</f>
        <v xml:space="preserve">  </v>
      </c>
      <c r="O34" s="65" t="s">
        <v>2</v>
      </c>
      <c r="P34" s="6"/>
      <c r="Q34" s="68"/>
      <c r="R34" s="20" t="s">
        <v>2</v>
      </c>
      <c r="S34" s="20"/>
      <c r="T34" s="20"/>
    </row>
    <row r="35" spans="1:20" ht="15" customHeight="1" x14ac:dyDescent="0.2">
      <c r="A35" s="20"/>
      <c r="B35" s="144"/>
      <c r="C35" s="145"/>
      <c r="D35" s="146"/>
      <c r="E35" s="146"/>
      <c r="F35" s="146"/>
      <c r="G35" s="146"/>
      <c r="H35" s="146"/>
      <c r="I35" s="147"/>
      <c r="J35" s="2"/>
      <c r="K35" s="65"/>
      <c r="L35" s="5"/>
      <c r="M35" s="4"/>
      <c r="N35" s="2" t="str">
        <f>IF(Sol!$D$5="OFF","",IF(M35="","  ",IF(AND(M35&lt;&gt;"",M35&lt;&gt;Sol!M35),"*"," ")))</f>
        <v xml:space="preserve">  </v>
      </c>
      <c r="O35" s="65"/>
      <c r="P35" s="6"/>
      <c r="Q35" s="68"/>
      <c r="R35" s="20"/>
      <c r="S35" s="20"/>
      <c r="T35" s="20"/>
    </row>
    <row r="36" spans="1:20" ht="15" customHeight="1" x14ac:dyDescent="0.2">
      <c r="A36" s="20"/>
      <c r="B36" s="144"/>
      <c r="C36" s="148"/>
      <c r="D36" s="149"/>
      <c r="E36" s="149"/>
      <c r="F36" s="149"/>
      <c r="G36" s="149"/>
      <c r="H36" s="149"/>
      <c r="I36" s="150"/>
      <c r="J36" s="2" t="str">
        <f>IF(Sol!$D$5="OFF","",IF(C36="","  ",IF(AND(C36&lt;&gt;"",C36&lt;&gt;Sol!C36),"*"," ")))</f>
        <v xml:space="preserve">  </v>
      </c>
      <c r="K36" s="65" t="s">
        <v>2</v>
      </c>
      <c r="L36" s="5"/>
      <c r="M36" s="6"/>
      <c r="N36" s="2"/>
      <c r="O36" s="65" t="s">
        <v>2</v>
      </c>
      <c r="P36" s="4"/>
      <c r="Q36" s="105" t="str">
        <f>IF(Sol!$D$5="OFF","",IF(P36="","  ",IF(AND(P36&lt;&gt;"",P36&lt;&gt;Sol!P36),"*"," ")))</f>
        <v xml:space="preserve">  </v>
      </c>
      <c r="R36" s="20" t="s">
        <v>2</v>
      </c>
      <c r="S36" s="20"/>
      <c r="T36" s="20"/>
    </row>
    <row r="37" spans="1:20" ht="15" customHeight="1" x14ac:dyDescent="0.2">
      <c r="A37" s="20"/>
      <c r="B37" s="144"/>
      <c r="C37" s="6"/>
      <c r="D37" s="6"/>
      <c r="E37" s="6"/>
      <c r="F37" s="6"/>
      <c r="G37" s="6"/>
      <c r="H37" s="6"/>
      <c r="I37" s="6"/>
      <c r="J37" s="157"/>
      <c r="K37" s="158"/>
      <c r="L37" s="26"/>
      <c r="M37" s="6"/>
      <c r="N37" s="159"/>
      <c r="O37" s="160"/>
      <c r="P37" s="6"/>
      <c r="Q37" s="68"/>
      <c r="R37" s="20" t="s">
        <v>2</v>
      </c>
      <c r="S37" s="20"/>
      <c r="T37" s="20"/>
    </row>
    <row r="38" spans="1:20" ht="15" customHeight="1" x14ac:dyDescent="0.2">
      <c r="A38" s="20"/>
      <c r="B38" s="144" t="s">
        <v>24</v>
      </c>
      <c r="C38" s="145"/>
      <c r="D38" s="146"/>
      <c r="E38" s="146"/>
      <c r="F38" s="146"/>
      <c r="G38" s="146"/>
      <c r="H38" s="146"/>
      <c r="I38" s="147"/>
      <c r="J38" s="2" t="str">
        <f>IF(Sol!$D$5="OFF","",IF(C38="","  ",IF(AND(C38&lt;&gt;"",C38&lt;&gt;Sol!C38),"*"," ")))</f>
        <v xml:space="preserve">  </v>
      </c>
      <c r="K38" s="65" t="s">
        <v>2</v>
      </c>
      <c r="L38" s="5"/>
      <c r="M38" s="4"/>
      <c r="N38" s="2" t="str">
        <f>IF(Sol!$D$5="OFF","",IF(M38="","  ",IF(AND(M38&lt;&gt;"",M38&lt;&gt;Sol!M38),"*"," ")))</f>
        <v xml:space="preserve">  </v>
      </c>
      <c r="O38" s="65" t="s">
        <v>2</v>
      </c>
      <c r="P38" s="6"/>
      <c r="Q38" s="68"/>
      <c r="R38" s="20" t="s">
        <v>2</v>
      </c>
      <c r="S38" s="20"/>
      <c r="T38" s="20"/>
    </row>
    <row r="39" spans="1:20" ht="15" customHeight="1" x14ac:dyDescent="0.2">
      <c r="A39" s="20"/>
      <c r="B39" s="144"/>
      <c r="C39" s="148"/>
      <c r="D39" s="149"/>
      <c r="E39" s="149"/>
      <c r="F39" s="149"/>
      <c r="G39" s="149"/>
      <c r="H39" s="149"/>
      <c r="I39" s="150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6"/>
      <c r="N39" s="2"/>
      <c r="O39" s="65" t="s">
        <v>2</v>
      </c>
      <c r="P39" s="4"/>
      <c r="Q39" s="105" t="str">
        <f>IF(Sol!$D$5="OFF","",IF(P39="","  ",IF(AND(P39&lt;&gt;"",P39&lt;&gt;Sol!P39),"*"," ")))</f>
        <v xml:space="preserve">  </v>
      </c>
      <c r="R39" s="20" t="s">
        <v>2</v>
      </c>
      <c r="S39" s="20"/>
      <c r="T39" s="20"/>
    </row>
    <row r="40" spans="1:20" ht="15" customHeight="1" x14ac:dyDescent="0.2">
      <c r="A40" s="20"/>
      <c r="B40" s="144"/>
      <c r="C40" s="6"/>
      <c r="D40" s="6"/>
      <c r="E40" s="6"/>
      <c r="F40" s="6"/>
      <c r="G40" s="6"/>
      <c r="H40" s="6"/>
      <c r="I40" s="6"/>
      <c r="J40" s="157"/>
      <c r="K40" s="158"/>
      <c r="L40" s="26"/>
      <c r="M40" s="6"/>
      <c r="N40" s="159"/>
      <c r="O40" s="160"/>
      <c r="P40" s="6"/>
      <c r="Q40" s="68"/>
      <c r="R40" s="20" t="s">
        <v>2</v>
      </c>
      <c r="S40" s="20"/>
      <c r="T40" s="20"/>
    </row>
    <row r="41" spans="1:20" ht="15" customHeight="1" x14ac:dyDescent="0.2">
      <c r="A41" s="20"/>
      <c r="B41" s="144" t="s">
        <v>25</v>
      </c>
      <c r="C41" s="145"/>
      <c r="D41" s="146"/>
      <c r="E41" s="146"/>
      <c r="F41" s="146"/>
      <c r="G41" s="146"/>
      <c r="H41" s="146"/>
      <c r="I41" s="147"/>
      <c r="J41" s="2" t="str">
        <f>IF(Sol!$D$5="OFF","",IF(C41="","  ",IF(AND(C41&lt;&gt;"",C41&lt;&gt;Sol!C41),"*"," ")))</f>
        <v xml:space="preserve">  </v>
      </c>
      <c r="K41" s="65" t="s">
        <v>2</v>
      </c>
      <c r="L41" s="5"/>
      <c r="M41" s="4"/>
      <c r="N41" s="2" t="str">
        <f>IF(Sol!$D$5="OFF","",IF(M41="","  ",IF(AND(M41&lt;&gt;"",M41&lt;&gt;Sol!M41),"*"," ")))</f>
        <v xml:space="preserve">  </v>
      </c>
      <c r="O41" s="65" t="s">
        <v>2</v>
      </c>
      <c r="P41" s="6"/>
      <c r="Q41" s="68"/>
      <c r="R41" s="20" t="s">
        <v>2</v>
      </c>
      <c r="S41" s="20"/>
      <c r="T41" s="20"/>
    </row>
    <row r="42" spans="1:20" ht="15" customHeight="1" x14ac:dyDescent="0.2">
      <c r="A42" s="20"/>
      <c r="B42" s="144"/>
      <c r="C42" s="148"/>
      <c r="D42" s="149"/>
      <c r="E42" s="149"/>
      <c r="F42" s="149"/>
      <c r="G42" s="149"/>
      <c r="H42" s="149"/>
      <c r="I42" s="150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6"/>
      <c r="N42" s="2"/>
      <c r="O42" s="65" t="s">
        <v>2</v>
      </c>
      <c r="P42" s="4"/>
      <c r="Q42" s="105" t="str">
        <f>IF(Sol!$D$5="OFF","",IF(P42="","  ",IF(AND(P42&lt;&gt;"",P42&lt;&gt;Sol!P42),"*"," ")))</f>
        <v xml:space="preserve">  </v>
      </c>
      <c r="R42" s="20" t="s">
        <v>2</v>
      </c>
      <c r="S42" s="20"/>
      <c r="T42" s="20"/>
    </row>
    <row r="43" spans="1:20" ht="15" customHeight="1" x14ac:dyDescent="0.2">
      <c r="A43" s="20"/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  <c r="R43" s="20"/>
      <c r="S43" s="20"/>
      <c r="T43" s="20"/>
    </row>
    <row r="44" spans="1:20" ht="1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1:20" ht="15" customHeight="1" x14ac:dyDescent="0.2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  <c r="R45" s="20"/>
      <c r="S45" s="20"/>
      <c r="T45" s="20"/>
    </row>
    <row r="46" spans="1:20" ht="15" customHeight="1" thickBot="1" x14ac:dyDescent="0.25">
      <c r="A46" s="20"/>
      <c r="B46" s="33"/>
      <c r="C46" s="34"/>
      <c r="D46" s="151" t="s">
        <v>5</v>
      </c>
      <c r="E46" s="151"/>
      <c r="F46" s="151"/>
      <c r="G46" s="151"/>
      <c r="H46" s="151"/>
      <c r="I46" s="151"/>
      <c r="J46" s="34"/>
      <c r="K46" s="151" t="s">
        <v>26</v>
      </c>
      <c r="L46" s="151"/>
      <c r="M46" s="151"/>
      <c r="N46" s="151"/>
      <c r="O46" s="151"/>
      <c r="P46" s="151"/>
      <c r="Q46" s="35"/>
      <c r="R46" s="20"/>
      <c r="S46" s="20"/>
      <c r="T46" s="20"/>
    </row>
    <row r="47" spans="1:20" ht="15" customHeight="1" x14ac:dyDescent="0.2">
      <c r="A47" s="20"/>
      <c r="B47" s="33"/>
      <c r="C47" s="34"/>
      <c r="D47" s="14"/>
      <c r="E47" s="36"/>
      <c r="F47" s="9"/>
      <c r="G47" s="14"/>
      <c r="H47" s="36"/>
      <c r="I47" s="11"/>
      <c r="J47" s="34"/>
      <c r="K47" s="14"/>
      <c r="L47" s="36"/>
      <c r="M47" s="109"/>
      <c r="N47" s="14"/>
      <c r="O47" s="36"/>
      <c r="P47" s="84"/>
      <c r="Q47" s="104" t="str">
        <f>IF(Sol!$D$5="OFF","",IF(P47="","  ",IF(AND(P47&lt;&gt;"",P47&lt;&gt;Sol!P47),"*"," ")))</f>
        <v xml:space="preserve">  </v>
      </c>
      <c r="R47" s="20"/>
      <c r="S47" s="20"/>
      <c r="T47" s="20"/>
    </row>
    <row r="48" spans="1:20" ht="15" customHeight="1" x14ac:dyDescent="0.2">
      <c r="A48" s="20"/>
      <c r="B48" s="33"/>
      <c r="C48" s="34"/>
      <c r="D48" s="16"/>
      <c r="E48" s="37"/>
      <c r="F48" s="10"/>
      <c r="G48" s="15"/>
      <c r="H48" s="38"/>
      <c r="I48" s="12"/>
      <c r="J48" s="34"/>
      <c r="K48" s="34"/>
      <c r="L48" s="34"/>
      <c r="M48" s="82"/>
      <c r="N48" s="39"/>
      <c r="O48" s="39"/>
      <c r="P48" s="77"/>
      <c r="Q48" s="35"/>
      <c r="R48" s="20"/>
      <c r="S48" s="20"/>
      <c r="T48" s="20"/>
    </row>
    <row r="49" spans="1:20" ht="15" customHeight="1" x14ac:dyDescent="0.2">
      <c r="A49" s="20"/>
      <c r="B49" s="33"/>
      <c r="C49" s="34"/>
      <c r="D49" s="39"/>
      <c r="E49" s="39"/>
      <c r="F49" s="40"/>
      <c r="G49" s="15"/>
      <c r="H49" s="38"/>
      <c r="I49" s="12"/>
      <c r="J49" s="34"/>
      <c r="K49" s="34"/>
      <c r="L49" s="34"/>
      <c r="M49" s="34"/>
      <c r="N49" s="41"/>
      <c r="O49" s="41"/>
      <c r="P49" s="41"/>
      <c r="Q49" s="35"/>
      <c r="R49" s="20"/>
      <c r="S49" s="20"/>
      <c r="T49" s="20"/>
    </row>
    <row r="50" spans="1:20" ht="15" customHeight="1" thickBot="1" x14ac:dyDescent="0.25">
      <c r="A50" s="20"/>
      <c r="B50" s="33"/>
      <c r="C50" s="34"/>
      <c r="D50" s="39"/>
      <c r="E50" s="39"/>
      <c r="F50" s="42"/>
      <c r="G50" s="15"/>
      <c r="H50" s="38"/>
      <c r="I50" s="12"/>
      <c r="J50" s="34"/>
      <c r="K50" s="151" t="s">
        <v>12</v>
      </c>
      <c r="L50" s="151"/>
      <c r="M50" s="151"/>
      <c r="N50" s="151"/>
      <c r="O50" s="151"/>
      <c r="P50" s="151"/>
      <c r="Q50" s="35"/>
      <c r="R50" s="20"/>
      <c r="S50" s="20"/>
      <c r="T50" s="20"/>
    </row>
    <row r="51" spans="1:20" ht="15" customHeight="1" x14ac:dyDescent="0.2">
      <c r="A51" s="20"/>
      <c r="B51" s="33"/>
      <c r="C51" s="43"/>
      <c r="D51" s="50"/>
      <c r="E51" s="50"/>
      <c r="F51" s="61"/>
      <c r="G51" s="71"/>
      <c r="H51" s="60"/>
      <c r="I51" s="70"/>
      <c r="J51" s="34"/>
      <c r="K51" s="14"/>
      <c r="L51" s="36"/>
      <c r="M51" s="83"/>
      <c r="N51" s="14"/>
      <c r="O51" s="36"/>
      <c r="P51" s="111"/>
      <c r="Q51" s="35"/>
      <c r="R51" s="20"/>
      <c r="S51" s="20"/>
      <c r="T51" s="20"/>
    </row>
    <row r="52" spans="1:20" ht="15" customHeight="1" thickBot="1" x14ac:dyDescent="0.25">
      <c r="A52" s="20"/>
      <c r="B52" s="33"/>
      <c r="C52" s="43"/>
      <c r="D52" s="167" t="s">
        <v>46</v>
      </c>
      <c r="E52" s="167"/>
      <c r="F52" s="73"/>
      <c r="G52" s="103" t="str">
        <f>IF(Sol!$D$5="OFF","",IF(F52="","  ",IF(AND(F52&lt;&gt;"",F52&lt;&gt;Sol!F52),"*"," ")))</f>
        <v xml:space="preserve">  </v>
      </c>
      <c r="H52" s="62"/>
      <c r="I52" s="8"/>
      <c r="J52" s="34"/>
      <c r="K52" s="34"/>
      <c r="L52" s="34"/>
      <c r="M52" s="77" t="str">
        <f>IF(Sol!$D$5="OFF","",IF(M51="","  ",IF(AND(M51&lt;&gt;"",M51&lt;&gt;Sol!M51),"*"," ")))</f>
        <v xml:space="preserve">  </v>
      </c>
      <c r="N52" s="112"/>
      <c r="O52" s="39"/>
      <c r="P52" s="77"/>
      <c r="Q52" s="44"/>
      <c r="R52" s="20"/>
      <c r="S52" s="20"/>
      <c r="T52" s="20"/>
    </row>
    <row r="53" spans="1:20" ht="15" customHeight="1" thickTop="1" x14ac:dyDescent="0.2">
      <c r="A53" s="20"/>
      <c r="B53" s="33"/>
      <c r="C53" s="34"/>
      <c r="D53" s="174"/>
      <c r="E53" s="174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  <c r="R53" s="20"/>
      <c r="S53" s="20"/>
      <c r="T53" s="20"/>
    </row>
    <row r="54" spans="1:20" ht="15" customHeight="1" thickBot="1" x14ac:dyDescent="0.25">
      <c r="A54" s="20"/>
      <c r="B54" s="33"/>
      <c r="C54" s="34"/>
      <c r="D54" s="151" t="s">
        <v>6</v>
      </c>
      <c r="E54" s="151"/>
      <c r="F54" s="151"/>
      <c r="G54" s="151"/>
      <c r="H54" s="151"/>
      <c r="I54" s="151"/>
      <c r="J54" s="34"/>
      <c r="K54" s="151" t="s">
        <v>15</v>
      </c>
      <c r="L54" s="151"/>
      <c r="M54" s="151"/>
      <c r="N54" s="151"/>
      <c r="O54" s="151"/>
      <c r="P54" s="151"/>
      <c r="Q54" s="46"/>
      <c r="R54" s="20"/>
      <c r="S54" s="20"/>
      <c r="T54" s="20"/>
    </row>
    <row r="55" spans="1:20" ht="15" customHeight="1" x14ac:dyDescent="0.2">
      <c r="A55" s="20"/>
      <c r="B55" s="33"/>
      <c r="C55" s="34"/>
      <c r="D55" s="74"/>
      <c r="E55" s="59"/>
      <c r="F55" s="72"/>
      <c r="G55" s="74"/>
      <c r="H55" s="59"/>
      <c r="I55" s="75"/>
      <c r="J55" s="34"/>
      <c r="K55" s="14"/>
      <c r="L55" s="36"/>
      <c r="M55" s="83"/>
      <c r="N55" s="14"/>
      <c r="O55" s="36"/>
      <c r="P55" s="111"/>
      <c r="Q55" s="35"/>
      <c r="R55" s="20"/>
      <c r="S55" s="20"/>
      <c r="T55" s="20"/>
    </row>
    <row r="56" spans="1:20" ht="15" customHeight="1" thickBot="1" x14ac:dyDescent="0.25">
      <c r="A56" s="20"/>
      <c r="B56" s="33"/>
      <c r="C56" s="43"/>
      <c r="D56" s="167" t="s">
        <v>46</v>
      </c>
      <c r="E56" s="167"/>
      <c r="F56" s="73"/>
      <c r="G56" s="103" t="str">
        <f>IF(Sol!$D$5="OFF","",IF(F56="","  ",IF(AND(F56&lt;&gt;"",F56&lt;&gt;Sol!F56),"*"," ")))</f>
        <v xml:space="preserve">  </v>
      </c>
      <c r="H56" s="39"/>
      <c r="I56" s="8"/>
      <c r="J56" s="34"/>
      <c r="K56" s="34"/>
      <c r="L56" s="34"/>
      <c r="M56" s="77" t="str">
        <f>IF(Sol!$D$5="OFF","",IF(M55="","  ",IF(AND(M55&lt;&gt;"",M55&lt;&gt;Sol!M55),"*"," ")))</f>
        <v xml:space="preserve">  </v>
      </c>
      <c r="N56" s="112"/>
      <c r="O56" s="39"/>
      <c r="P56" s="77"/>
      <c r="Q56" s="47"/>
      <c r="R56" s="20"/>
      <c r="S56" s="20"/>
      <c r="T56" s="20"/>
    </row>
    <row r="57" spans="1:20" ht="15" customHeight="1" thickTop="1" x14ac:dyDescent="0.2">
      <c r="A57" s="20"/>
      <c r="B57" s="33"/>
      <c r="C57" s="34"/>
      <c r="D57" s="174"/>
      <c r="E57" s="174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  <c r="R57" s="20"/>
      <c r="S57" s="20"/>
      <c r="T57" s="20"/>
    </row>
    <row r="58" spans="1:20" ht="15" customHeight="1" thickBot="1" x14ac:dyDescent="0.25">
      <c r="A58" s="20"/>
      <c r="B58" s="33"/>
      <c r="C58" s="34"/>
      <c r="D58" s="151" t="s">
        <v>11</v>
      </c>
      <c r="E58" s="151"/>
      <c r="F58" s="151"/>
      <c r="G58" s="151"/>
      <c r="H58" s="151"/>
      <c r="I58" s="151"/>
      <c r="J58" s="34"/>
      <c r="K58" s="151" t="s">
        <v>13</v>
      </c>
      <c r="L58" s="151"/>
      <c r="M58" s="151"/>
      <c r="N58" s="151"/>
      <c r="O58" s="151"/>
      <c r="P58" s="151"/>
      <c r="Q58" s="46"/>
      <c r="R58" s="20"/>
      <c r="S58" s="20"/>
      <c r="T58" s="20"/>
    </row>
    <row r="59" spans="1:20" ht="15" customHeight="1" x14ac:dyDescent="0.2">
      <c r="A59" s="20"/>
      <c r="B59" s="33"/>
      <c r="C59" s="34"/>
      <c r="D59" s="107"/>
      <c r="E59" s="108"/>
      <c r="F59" s="109"/>
      <c r="G59" s="107"/>
      <c r="H59" s="110"/>
      <c r="I59" s="75"/>
      <c r="J59" s="103"/>
      <c r="K59" s="14"/>
      <c r="L59" s="36"/>
      <c r="M59" s="83"/>
      <c r="N59" s="14"/>
      <c r="O59" s="36"/>
      <c r="P59" s="111"/>
      <c r="Q59" s="46"/>
      <c r="R59" s="20"/>
      <c r="S59" s="20"/>
      <c r="T59" s="20"/>
    </row>
    <row r="60" spans="1:20" ht="15" customHeight="1" thickBot="1" x14ac:dyDescent="0.25">
      <c r="A60" s="20"/>
      <c r="B60" s="33"/>
      <c r="C60" s="34"/>
      <c r="D60" s="34"/>
      <c r="E60" s="34"/>
      <c r="F60" s="42"/>
      <c r="G60" s="106" t="s">
        <v>46</v>
      </c>
      <c r="H60" s="39"/>
      <c r="I60" s="76"/>
      <c r="J60" s="103" t="str">
        <f>IF(Sol!$D$5="OFF","",IF(I60="","  ",IF(AND(I60&lt;&gt;"",I60&lt;&gt;Sol!I60),"*"," ")))</f>
        <v xml:space="preserve">  </v>
      </c>
      <c r="K60" s="34"/>
      <c r="L60" s="34"/>
      <c r="M60" s="77" t="str">
        <f>IF(Sol!$D$5="OFF","",IF(M59="","  ",IF(AND(M59&lt;&gt;"",M59&lt;&gt;Sol!M59),"*"," ")))</f>
        <v xml:space="preserve">  </v>
      </c>
      <c r="N60" s="112"/>
      <c r="O60" s="39"/>
      <c r="P60" s="77"/>
      <c r="Q60" s="46"/>
      <c r="R60" s="20"/>
      <c r="S60" s="20"/>
      <c r="T60" s="20"/>
    </row>
    <row r="61" spans="1:20" ht="15" customHeight="1" thickTop="1" x14ac:dyDescent="0.2">
      <c r="A61" s="20"/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  <c r="R61" s="20"/>
      <c r="S61" s="20"/>
      <c r="T61" s="20"/>
    </row>
    <row r="62" spans="1:20" ht="15" customHeight="1" thickBot="1" x14ac:dyDescent="0.25">
      <c r="A62" s="20"/>
      <c r="B62" s="33"/>
      <c r="C62" s="34"/>
      <c r="D62" s="151" t="s">
        <v>56</v>
      </c>
      <c r="E62" s="151"/>
      <c r="F62" s="151"/>
      <c r="G62" s="151"/>
      <c r="H62" s="151"/>
      <c r="I62" s="151"/>
      <c r="J62" s="34"/>
      <c r="K62" s="151" t="s">
        <v>16</v>
      </c>
      <c r="L62" s="151"/>
      <c r="M62" s="151"/>
      <c r="N62" s="151"/>
      <c r="O62" s="151"/>
      <c r="P62" s="151"/>
      <c r="Q62" s="45"/>
      <c r="R62" s="20"/>
      <c r="S62" s="20"/>
      <c r="T62" s="20"/>
    </row>
    <row r="63" spans="1:20" ht="15" customHeight="1" x14ac:dyDescent="0.2">
      <c r="A63" s="20"/>
      <c r="B63" s="33"/>
      <c r="C63" s="34"/>
      <c r="D63" s="14"/>
      <c r="E63" s="36"/>
      <c r="F63" s="109"/>
      <c r="G63" s="14"/>
      <c r="H63" s="36"/>
      <c r="I63" s="84"/>
      <c r="J63" s="103" t="str">
        <f>IF(Sol!$D$5="OFF","",IF(I63="","  ",IF(AND(I63&lt;&gt;"",I63&lt;&gt;Sol!I63),"*"," ")))</f>
        <v xml:space="preserve">  </v>
      </c>
      <c r="K63" s="14"/>
      <c r="L63" s="36"/>
      <c r="M63" s="83"/>
      <c r="N63" s="14"/>
      <c r="O63" s="36"/>
      <c r="P63" s="111"/>
      <c r="Q63" s="45"/>
      <c r="R63" s="20"/>
      <c r="S63" s="20"/>
      <c r="T63" s="20"/>
    </row>
    <row r="64" spans="1:20" ht="15" customHeight="1" x14ac:dyDescent="0.2">
      <c r="A64" s="20"/>
      <c r="B64" s="33"/>
      <c r="C64" s="34"/>
      <c r="D64" s="34"/>
      <c r="E64" s="34"/>
      <c r="F64" s="82"/>
      <c r="G64" s="8"/>
      <c r="H64" s="39"/>
      <c r="I64" s="77"/>
      <c r="J64" s="34"/>
      <c r="K64" s="34"/>
      <c r="L64" s="34"/>
      <c r="M64" s="77" t="str">
        <f>IF(Sol!$D$5="OFF","",IF(M63="","  ",IF(AND(M63&lt;&gt;"",M63&lt;&gt;Sol!M63),"*"," ")))</f>
        <v xml:space="preserve">  </v>
      </c>
      <c r="N64" s="112"/>
      <c r="O64" s="39"/>
      <c r="P64" s="77"/>
      <c r="Q64" s="45"/>
      <c r="R64" s="20"/>
      <c r="S64" s="20"/>
      <c r="T64" s="20"/>
    </row>
    <row r="65" spans="1:20" ht="15" customHeight="1" x14ac:dyDescent="0.2">
      <c r="A65" s="20"/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  <c r="R65" s="20"/>
      <c r="S65" s="20"/>
      <c r="T65" s="20"/>
    </row>
    <row r="66" spans="1:20" ht="15" customHeight="1" thickBot="1" x14ac:dyDescent="0.25">
      <c r="A66" s="20"/>
      <c r="B66" s="33"/>
      <c r="C66" s="34"/>
      <c r="D66" s="151" t="s">
        <v>57</v>
      </c>
      <c r="E66" s="151"/>
      <c r="F66" s="151"/>
      <c r="G66" s="151"/>
      <c r="H66" s="151"/>
      <c r="I66" s="151"/>
      <c r="J66" s="34"/>
      <c r="K66" s="151" t="s">
        <v>14</v>
      </c>
      <c r="L66" s="151"/>
      <c r="M66" s="151"/>
      <c r="N66" s="151"/>
      <c r="O66" s="151"/>
      <c r="P66" s="151"/>
      <c r="Q66" s="45"/>
      <c r="R66" s="20"/>
      <c r="S66" s="20"/>
      <c r="T66" s="20"/>
    </row>
    <row r="67" spans="1:20" ht="15" customHeight="1" x14ac:dyDescent="0.2">
      <c r="A67" s="20"/>
      <c r="B67" s="33"/>
      <c r="C67" s="34"/>
      <c r="D67" s="14"/>
      <c r="E67" s="36"/>
      <c r="F67" s="83"/>
      <c r="G67" s="14"/>
      <c r="H67" s="36"/>
      <c r="I67" s="111"/>
      <c r="J67" s="103"/>
      <c r="K67" s="14"/>
      <c r="L67" s="36"/>
      <c r="M67" s="83"/>
      <c r="N67" s="14"/>
      <c r="O67" s="36"/>
      <c r="P67" s="111"/>
      <c r="Q67" s="45"/>
      <c r="R67" s="20"/>
      <c r="S67" s="20"/>
      <c r="T67" s="20"/>
    </row>
    <row r="68" spans="1:20" ht="15" customHeight="1" x14ac:dyDescent="0.2">
      <c r="A68" s="20"/>
      <c r="B68" s="33"/>
      <c r="C68" s="34"/>
      <c r="D68" s="34"/>
      <c r="E68" s="34"/>
      <c r="F68" s="77" t="str">
        <f>IF(Sol!$D$5="OFF","",IF(F67="","  ",IF(AND(F67&lt;&gt;"",F67&lt;&gt;Sol!F67),"*"," ")))</f>
        <v xml:space="preserve">  </v>
      </c>
      <c r="G68" s="112"/>
      <c r="H68" s="39"/>
      <c r="I68" s="77"/>
      <c r="J68" s="34"/>
      <c r="K68" s="34"/>
      <c r="L68" s="34"/>
      <c r="M68" s="77" t="str">
        <f>IF(Sol!$D$5="OFF","",IF(M67="","  ",IF(AND(M67&lt;&gt;"",M67&lt;&gt;Sol!M67),"*"," ")))</f>
        <v xml:space="preserve">  </v>
      </c>
      <c r="N68" s="112"/>
      <c r="O68" s="39"/>
      <c r="P68" s="77"/>
      <c r="Q68" s="45"/>
      <c r="R68" s="20"/>
      <c r="S68" s="20"/>
      <c r="T68" s="20"/>
    </row>
    <row r="69" spans="1:20" ht="15" customHeight="1" x14ac:dyDescent="0.2">
      <c r="A69" s="20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  <c r="R69" s="20"/>
      <c r="S69" s="20"/>
      <c r="T69" s="20"/>
    </row>
    <row r="70" spans="1:20" ht="15" customHeight="1" x14ac:dyDescent="0.2">
      <c r="A70" s="20"/>
      <c r="B70" s="20"/>
      <c r="C70" s="20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20"/>
      <c r="S70" s="20"/>
      <c r="T70" s="20"/>
    </row>
    <row r="71" spans="1:20" ht="15" customHeight="1" x14ac:dyDescent="0.2">
      <c r="A71" s="116" t="s">
        <v>7</v>
      </c>
      <c r="B71" s="161" t="s">
        <v>58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3"/>
      <c r="R71" s="20"/>
      <c r="S71" s="20"/>
      <c r="T71" s="20"/>
    </row>
    <row r="72" spans="1:20" ht="15" customHeight="1" x14ac:dyDescent="0.2">
      <c r="A72" s="117"/>
      <c r="B72" s="164" t="s">
        <v>28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6"/>
      <c r="R72" s="20"/>
      <c r="S72" s="20"/>
      <c r="T72" s="20"/>
    </row>
    <row r="73" spans="1:20" ht="15" customHeight="1" x14ac:dyDescent="0.2">
      <c r="A73" s="117"/>
      <c r="B73" s="153" t="s">
        <v>59</v>
      </c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5"/>
      <c r="R73" s="20"/>
      <c r="S73" s="20"/>
      <c r="T73" s="20"/>
    </row>
    <row r="74" spans="1:20" ht="15" customHeight="1" x14ac:dyDescent="0.2">
      <c r="A74" s="117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115" t="s">
        <v>47</v>
      </c>
      <c r="N74" s="115"/>
      <c r="O74" s="115"/>
      <c r="P74" s="115" t="s">
        <v>48</v>
      </c>
      <c r="Q74" s="87"/>
      <c r="R74" s="20"/>
      <c r="S74" s="20"/>
      <c r="T74" s="20"/>
    </row>
    <row r="75" spans="1:20" ht="15" customHeight="1" x14ac:dyDescent="0.2">
      <c r="A75" s="117"/>
      <c r="B75" s="25"/>
      <c r="C75" s="152" t="s">
        <v>5</v>
      </c>
      <c r="D75" s="152"/>
      <c r="E75" s="152"/>
      <c r="F75" s="152"/>
      <c r="G75" s="152"/>
      <c r="H75" s="152"/>
      <c r="I75" s="152"/>
      <c r="J75" s="152"/>
      <c r="K75" s="152"/>
      <c r="L75" s="152"/>
      <c r="M75" s="4"/>
      <c r="N75" s="2" t="str">
        <f>IF(Sol!$D$5="OFF","",IF(M75="","  ",IF(AND(M75&lt;&gt;"",M75&lt;&gt;Sol!M75),"*"," ")))</f>
        <v xml:space="preserve">  </v>
      </c>
      <c r="O75" s="65" t="s">
        <v>2</v>
      </c>
      <c r="P75" s="4"/>
      <c r="Q75" s="105" t="str">
        <f>IF(Sol!$D$5="OFF","",IF(P75="","  ",IF(AND(P75&lt;&gt;"",P75&lt;&gt;Sol!P75),"*"," ")))</f>
        <v xml:space="preserve">  </v>
      </c>
      <c r="R75" s="20"/>
      <c r="S75" s="20"/>
      <c r="T75" s="20"/>
    </row>
    <row r="76" spans="1:20" ht="15" customHeight="1" x14ac:dyDescent="0.2">
      <c r="A76" s="117"/>
      <c r="B76" s="25"/>
      <c r="C76" s="152" t="s">
        <v>6</v>
      </c>
      <c r="D76" s="152"/>
      <c r="E76" s="152"/>
      <c r="F76" s="152"/>
      <c r="G76" s="152"/>
      <c r="H76" s="152"/>
      <c r="I76" s="152"/>
      <c r="J76" s="152"/>
      <c r="K76" s="152"/>
      <c r="L76" s="152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">
      <c r="A77" s="117"/>
      <c r="B77" s="25"/>
      <c r="C77" s="152" t="s">
        <v>11</v>
      </c>
      <c r="D77" s="152"/>
      <c r="E77" s="152"/>
      <c r="F77" s="152"/>
      <c r="G77" s="152"/>
      <c r="H77" s="152"/>
      <c r="I77" s="152"/>
      <c r="J77" s="152"/>
      <c r="K77" s="152"/>
      <c r="L77" s="152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">
      <c r="A78" s="117"/>
      <c r="B78" s="25"/>
      <c r="C78" s="152" t="s">
        <v>56</v>
      </c>
      <c r="D78" s="152"/>
      <c r="E78" s="152"/>
      <c r="F78" s="152"/>
      <c r="G78" s="152"/>
      <c r="H78" s="152"/>
      <c r="I78" s="152"/>
      <c r="J78" s="152"/>
      <c r="K78" s="152"/>
      <c r="L78" s="152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">
      <c r="A79" s="117"/>
      <c r="B79" s="25"/>
      <c r="C79" s="152" t="s">
        <v>57</v>
      </c>
      <c r="D79" s="152"/>
      <c r="E79" s="152"/>
      <c r="F79" s="152"/>
      <c r="G79" s="152"/>
      <c r="H79" s="152"/>
      <c r="I79" s="152"/>
      <c r="J79" s="152"/>
      <c r="K79" s="152"/>
      <c r="L79" s="152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">
      <c r="A80" s="117"/>
      <c r="B80" s="25"/>
      <c r="C80" s="152" t="s">
        <v>26</v>
      </c>
      <c r="D80" s="152"/>
      <c r="E80" s="152"/>
      <c r="F80" s="152"/>
      <c r="G80" s="152"/>
      <c r="H80" s="152"/>
      <c r="I80" s="152"/>
      <c r="J80" s="152"/>
      <c r="K80" s="152"/>
      <c r="L80" s="152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">
      <c r="A81" s="117"/>
      <c r="B81" s="25"/>
      <c r="C81" s="152" t="s">
        <v>12</v>
      </c>
      <c r="D81" s="152"/>
      <c r="E81" s="152"/>
      <c r="F81" s="152"/>
      <c r="G81" s="152"/>
      <c r="H81" s="152"/>
      <c r="I81" s="152"/>
      <c r="J81" s="152"/>
      <c r="K81" s="152"/>
      <c r="L81" s="152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">
      <c r="A82" s="117"/>
      <c r="B82" s="25"/>
      <c r="C82" s="152" t="s">
        <v>15</v>
      </c>
      <c r="D82" s="152"/>
      <c r="E82" s="152"/>
      <c r="F82" s="152"/>
      <c r="G82" s="152"/>
      <c r="H82" s="152"/>
      <c r="I82" s="152"/>
      <c r="J82" s="152"/>
      <c r="K82" s="152"/>
      <c r="L82" s="152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">
      <c r="A83" s="117"/>
      <c r="B83" s="25"/>
      <c r="C83" s="152" t="s">
        <v>13</v>
      </c>
      <c r="D83" s="152"/>
      <c r="E83" s="152"/>
      <c r="F83" s="152"/>
      <c r="G83" s="152"/>
      <c r="H83" s="152"/>
      <c r="I83" s="152"/>
      <c r="J83" s="152"/>
      <c r="K83" s="152"/>
      <c r="L83" s="152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">
      <c r="A84" s="117"/>
      <c r="B84" s="25"/>
      <c r="C84" s="152" t="s">
        <v>16</v>
      </c>
      <c r="D84" s="152"/>
      <c r="E84" s="152"/>
      <c r="F84" s="152"/>
      <c r="G84" s="152"/>
      <c r="H84" s="152"/>
      <c r="I84" s="152"/>
      <c r="J84" s="152"/>
      <c r="K84" s="152"/>
      <c r="L84" s="152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">
      <c r="A85" s="117"/>
      <c r="B85" s="25"/>
      <c r="C85" s="152" t="s">
        <v>14</v>
      </c>
      <c r="D85" s="152"/>
      <c r="E85" s="152"/>
      <c r="F85" s="152"/>
      <c r="G85" s="152"/>
      <c r="H85" s="152"/>
      <c r="I85" s="152"/>
      <c r="J85" s="152"/>
      <c r="K85" s="152"/>
      <c r="L85" s="152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thickBot="1" x14ac:dyDescent="0.25">
      <c r="A86" s="117"/>
      <c r="B86" s="25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3"/>
      <c r="N86" s="2" t="str">
        <f>IF(Sol!$D$5="OFF","",IF(M86="","  ",IF(AND(M86&lt;&gt;"",M86&lt;&gt;Sol!M86),"*"," ")))</f>
        <v xml:space="preserve">  </v>
      </c>
      <c r="O86" s="65" t="s">
        <v>2</v>
      </c>
      <c r="P86" s="3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Top="1" x14ac:dyDescent="0.2">
      <c r="A87" s="117"/>
      <c r="B87" s="27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7"/>
      <c r="N87" s="53"/>
      <c r="O87" s="54"/>
      <c r="P87" s="7"/>
      <c r="Q87" s="55"/>
      <c r="R87" s="20"/>
      <c r="S87" s="20"/>
      <c r="T87" s="20"/>
    </row>
    <row r="88" spans="1:20" ht="15" customHeight="1" x14ac:dyDescent="0.2">
      <c r="A88" s="117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</row>
    <row r="89" spans="1:20" ht="15" customHeight="1" x14ac:dyDescent="0.2">
      <c r="A89" s="116" t="s">
        <v>27</v>
      </c>
      <c r="B89" s="56"/>
      <c r="C89" s="57"/>
      <c r="D89" s="31"/>
      <c r="E89" s="118"/>
      <c r="F89" s="118"/>
      <c r="G89" s="17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">
      <c r="A90" s="22"/>
      <c r="B90" s="33"/>
      <c r="C90" s="58" t="s">
        <v>8</v>
      </c>
      <c r="D90" s="34"/>
      <c r="E90" s="192"/>
      <c r="F90" s="193"/>
      <c r="G90" s="105" t="str">
        <f>IF(Sol!$D$5="OFF","",IF(E90="","  ",IF(AND(E90&lt;&gt;"",E90&lt;&gt;Sol!E90),"*"," ")))</f>
        <v xml:space="preserve">  </v>
      </c>
      <c r="H90" s="20"/>
      <c r="I90" s="20"/>
      <c r="J90" s="20"/>
      <c r="K90" s="20"/>
      <c r="Q90" s="20"/>
      <c r="R90" s="20"/>
      <c r="S90" s="20"/>
      <c r="T90" s="20"/>
    </row>
    <row r="91" spans="1:20" ht="15" customHeight="1" x14ac:dyDescent="0.2">
      <c r="A91" s="20"/>
      <c r="B91" s="33"/>
      <c r="C91" s="58" t="s">
        <v>9</v>
      </c>
      <c r="D91" s="34"/>
      <c r="E91" s="190"/>
      <c r="F91" s="191"/>
      <c r="G91" s="105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</row>
    <row r="92" spans="1:20" ht="15" customHeight="1" x14ac:dyDescent="0.2">
      <c r="A92" s="20"/>
      <c r="B92" s="33"/>
      <c r="C92" s="34" t="s">
        <v>10</v>
      </c>
      <c r="D92" s="34"/>
      <c r="E92" s="190"/>
      <c r="F92" s="191"/>
      <c r="G92" s="105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x14ac:dyDescent="0.2">
      <c r="A93" s="20"/>
      <c r="B93" s="49"/>
      <c r="C93" s="50"/>
      <c r="D93" s="50"/>
      <c r="E93" s="50"/>
      <c r="F93" s="50"/>
      <c r="G93" s="19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ht="15" customHeight="1" x14ac:dyDescent="0.2">
      <c r="A95" s="116" t="s">
        <v>53</v>
      </c>
      <c r="B95" s="56"/>
      <c r="C95" s="57"/>
      <c r="D95" s="31"/>
      <c r="E95" s="118"/>
      <c r="F95" s="118"/>
      <c r="G95" s="17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">
      <c r="A96" s="22"/>
      <c r="B96" s="33"/>
      <c r="C96" s="58"/>
      <c r="D96" s="34"/>
      <c r="E96" s="190"/>
      <c r="F96" s="191"/>
      <c r="G96" s="105" t="str">
        <f>IF(Sol!$D$5="OFF","",IF(E96="","  ",IF(AND(E96&lt;&gt;"",E96&lt;&gt;Sol!E96),"*"," ")))</f>
        <v xml:space="preserve">  </v>
      </c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x14ac:dyDescent="0.2">
      <c r="A97" s="20"/>
      <c r="B97" s="49"/>
      <c r="C97" s="50"/>
      <c r="D97" s="50"/>
      <c r="E97" s="50"/>
      <c r="F97" s="50"/>
      <c r="G97" s="19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</row>
    <row r="123" spans="1:20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</sheetData>
  <sheetProtection password="EF22" sheet="1" objects="1" scenarios="1"/>
  <mergeCells count="79">
    <mergeCell ref="D5:M5"/>
    <mergeCell ref="A10:R10"/>
    <mergeCell ref="C15:I15"/>
    <mergeCell ref="E96:F96"/>
    <mergeCell ref="J18:K18"/>
    <mergeCell ref="E92:F92"/>
    <mergeCell ref="J40:K40"/>
    <mergeCell ref="N40:O40"/>
    <mergeCell ref="E91:F91"/>
    <mergeCell ref="E90:F90"/>
    <mergeCell ref="N33:O33"/>
    <mergeCell ref="A1:Q1"/>
    <mergeCell ref="A2:C2"/>
    <mergeCell ref="D2:Q2"/>
    <mergeCell ref="A3:C3"/>
    <mergeCell ref="D3:Q3"/>
    <mergeCell ref="D7:F7"/>
    <mergeCell ref="A8:R8"/>
    <mergeCell ref="A9:R9"/>
    <mergeCell ref="N18:O18"/>
    <mergeCell ref="D57:E57"/>
    <mergeCell ref="D53:E53"/>
    <mergeCell ref="K50:P50"/>
    <mergeCell ref="K54:P54"/>
    <mergeCell ref="C38:I38"/>
    <mergeCell ref="C39:I39"/>
    <mergeCell ref="B71:Q71"/>
    <mergeCell ref="B72:Q72"/>
    <mergeCell ref="K46:P46"/>
    <mergeCell ref="C34:I34"/>
    <mergeCell ref="C36:I36"/>
    <mergeCell ref="D52:E52"/>
    <mergeCell ref="D56:E56"/>
    <mergeCell ref="N37:O37"/>
    <mergeCell ref="J33:K33"/>
    <mergeCell ref="C41:I41"/>
    <mergeCell ref="J27:K27"/>
    <mergeCell ref="N27:O27"/>
    <mergeCell ref="C86:L86"/>
    <mergeCell ref="C87:L87"/>
    <mergeCell ref="C82:L82"/>
    <mergeCell ref="C83:L83"/>
    <mergeCell ref="C84:L84"/>
    <mergeCell ref="C85:L85"/>
    <mergeCell ref="C16:I16"/>
    <mergeCell ref="C17:I17"/>
    <mergeCell ref="D58:I58"/>
    <mergeCell ref="C25:I25"/>
    <mergeCell ref="C26:I26"/>
    <mergeCell ref="C28:I28"/>
    <mergeCell ref="C29:I29"/>
    <mergeCell ref="D54:I54"/>
    <mergeCell ref="C42:I42"/>
    <mergeCell ref="C35:I35"/>
    <mergeCell ref="C22:I22"/>
    <mergeCell ref="C23:I23"/>
    <mergeCell ref="C31:I31"/>
    <mergeCell ref="C32:I32"/>
    <mergeCell ref="C81:L81"/>
    <mergeCell ref="C75:L75"/>
    <mergeCell ref="C76:L76"/>
    <mergeCell ref="C77:L77"/>
    <mergeCell ref="C78:L78"/>
    <mergeCell ref="C19:I19"/>
    <mergeCell ref="C20:I20"/>
    <mergeCell ref="D46:I46"/>
    <mergeCell ref="C79:L79"/>
    <mergeCell ref="C80:L80"/>
    <mergeCell ref="K66:P66"/>
    <mergeCell ref="D66:I66"/>
    <mergeCell ref="D62:I62"/>
    <mergeCell ref="B73:Q73"/>
    <mergeCell ref="K58:P58"/>
    <mergeCell ref="K62:P62"/>
    <mergeCell ref="J21:K21"/>
    <mergeCell ref="N21:O21"/>
    <mergeCell ref="J24:K24"/>
    <mergeCell ref="N24:O24"/>
    <mergeCell ref="J37:K37"/>
  </mergeCells>
  <phoneticPr fontId="5" type="noConversion"/>
  <dataValidations count="2">
    <dataValidation type="list" allowBlank="1" showInputMessage="1" showErrorMessage="1" prompt="Select accounts from the drop-down list." sqref="C41:I42 C34:I36 C28:I29 C25:I26 C22:I23 C19:I20 C16:I17 C32:I32 C38:I39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36:A89 A15:A17 A19:A3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7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4.140625" style="20" customWidth="1"/>
    <col min="2" max="2" width="3.7109375" style="20" customWidth="1"/>
    <col min="3" max="3" width="5" style="20" customWidth="1"/>
    <col min="4" max="4" width="3.28515625" style="20" customWidth="1"/>
    <col min="5" max="5" width="1" style="20" customWidth="1"/>
    <col min="6" max="6" width="10.42578125" style="20" customWidth="1"/>
    <col min="7" max="7" width="3.140625" style="20" customWidth="1"/>
    <col min="8" max="8" width="1" style="20" customWidth="1"/>
    <col min="9" max="9" width="10.7109375" style="20" customWidth="1"/>
    <col min="10" max="10" width="3" style="20" customWidth="1"/>
    <col min="11" max="11" width="3.7109375" style="20" customWidth="1"/>
    <col min="12" max="12" width="1.28515625" style="20" customWidth="1"/>
    <col min="13" max="13" width="12.5703125" style="20" customWidth="1"/>
    <col min="14" max="14" width="3.28515625" style="20" customWidth="1"/>
    <col min="15" max="15" width="1.140625" style="20" customWidth="1"/>
    <col min="16" max="16" width="12.5703125" style="20" customWidth="1"/>
    <col min="17" max="17" width="2.42578125" style="20" customWidth="1"/>
    <col min="18" max="18" width="12.7109375" style="20" customWidth="1"/>
    <col min="19" max="19" width="9.140625" style="20"/>
    <col min="20" max="20" width="9.140625" style="20" hidden="1" customWidth="1"/>
    <col min="21" max="16384" width="9.140625" style="20"/>
  </cols>
  <sheetData>
    <row r="1" spans="1:18" ht="18.95" customHeight="1" x14ac:dyDescent="0.4">
      <c r="A1" s="211" t="s">
        <v>54</v>
      </c>
      <c r="B1" s="211"/>
      <c r="C1" s="211"/>
      <c r="D1" s="211"/>
      <c r="E1" s="211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89"/>
    </row>
    <row r="2" spans="1:18" ht="15" customHeight="1" x14ac:dyDescent="0.2">
      <c r="A2" s="177" t="s">
        <v>0</v>
      </c>
      <c r="B2" s="178"/>
      <c r="C2" s="179"/>
      <c r="D2" s="212" t="s">
        <v>45</v>
      </c>
      <c r="E2" s="213"/>
      <c r="F2" s="213"/>
      <c r="G2" s="213"/>
      <c r="H2" s="214"/>
      <c r="I2" s="214"/>
      <c r="J2" s="214"/>
      <c r="K2" s="214"/>
      <c r="L2" s="214"/>
      <c r="M2" s="214"/>
      <c r="N2" s="214"/>
      <c r="O2" s="214"/>
      <c r="P2" s="214"/>
      <c r="Q2" s="215"/>
      <c r="R2" s="89"/>
    </row>
    <row r="3" spans="1:18" ht="15" customHeight="1" x14ac:dyDescent="0.2">
      <c r="A3" s="177" t="s">
        <v>1</v>
      </c>
      <c r="B3" s="178"/>
      <c r="C3" s="179"/>
      <c r="D3" s="212"/>
      <c r="E3" s="213"/>
      <c r="F3" s="213"/>
      <c r="G3" s="213"/>
      <c r="H3" s="214"/>
      <c r="I3" s="214"/>
      <c r="J3" s="214"/>
      <c r="K3" s="214"/>
      <c r="L3" s="214"/>
      <c r="M3" s="214"/>
      <c r="N3" s="214"/>
      <c r="O3" s="214"/>
      <c r="P3" s="214"/>
      <c r="Q3" s="215"/>
      <c r="R3" s="89"/>
    </row>
    <row r="4" spans="1:18" ht="12.95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7"/>
    </row>
    <row r="5" spans="1:18" ht="15" customHeight="1" x14ac:dyDescent="0.2">
      <c r="A5" s="88" t="s">
        <v>55</v>
      </c>
      <c r="B5" s="91"/>
      <c r="C5" s="92"/>
      <c r="D5" s="216" t="str">
        <f>IF(' Pr. 2-2B'!D7=100200,"OFF","ON")</f>
        <v>ON</v>
      </c>
      <c r="E5" s="217"/>
      <c r="F5" s="217"/>
      <c r="G5" s="217"/>
      <c r="H5" s="217"/>
      <c r="I5" s="217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.95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">
      <c r="A7" s="94"/>
      <c r="B7" s="91"/>
      <c r="C7" s="91"/>
      <c r="D7" s="168"/>
      <c r="E7" s="169"/>
      <c r="F7" s="169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">
      <c r="A8" s="170" t="s">
        <v>30</v>
      </c>
      <c r="B8" s="171"/>
      <c r="C8" s="171"/>
      <c r="D8" s="171"/>
      <c r="E8" s="171"/>
      <c r="F8" s="171"/>
      <c r="G8" s="171"/>
      <c r="H8" s="171"/>
      <c r="I8" s="169"/>
      <c r="J8" s="169"/>
      <c r="K8" s="169"/>
      <c r="L8" s="169"/>
      <c r="M8" s="169"/>
      <c r="N8" s="169"/>
      <c r="O8" s="169"/>
      <c r="P8" s="169"/>
      <c r="Q8" s="169"/>
      <c r="R8" s="169"/>
    </row>
    <row r="9" spans="1:18" ht="15" customHeight="1" x14ac:dyDescent="0.2">
      <c r="A9" s="172" t="s">
        <v>31</v>
      </c>
      <c r="B9" s="173"/>
      <c r="C9" s="173"/>
      <c r="D9" s="173"/>
      <c r="E9" s="173"/>
      <c r="F9" s="173"/>
      <c r="G9" s="173"/>
      <c r="H9" s="173"/>
      <c r="I9" s="169"/>
      <c r="J9" s="169"/>
      <c r="K9" s="169"/>
      <c r="L9" s="169"/>
      <c r="M9" s="169"/>
      <c r="N9" s="169"/>
      <c r="O9" s="169"/>
      <c r="P9" s="169"/>
      <c r="Q9" s="169"/>
      <c r="R9" s="169"/>
    </row>
    <row r="10" spans="1:18" ht="15" customHeight="1" x14ac:dyDescent="0.2">
      <c r="A10" s="186" t="s">
        <v>32</v>
      </c>
      <c r="B10" s="187"/>
      <c r="C10" s="187"/>
      <c r="D10" s="187"/>
      <c r="E10" s="187"/>
      <c r="F10" s="187"/>
      <c r="G10" s="187"/>
      <c r="H10" s="187"/>
      <c r="I10" s="169"/>
      <c r="J10" s="169"/>
      <c r="K10" s="169"/>
      <c r="L10" s="169"/>
      <c r="M10" s="169"/>
      <c r="N10" s="169"/>
      <c r="O10" s="169"/>
      <c r="P10" s="169"/>
      <c r="Q10" s="169"/>
      <c r="R10" s="169"/>
    </row>
    <row r="11" spans="1:18" ht="12.95" customHeight="1" x14ac:dyDescent="0.2">
      <c r="A11" s="96" t="s">
        <v>33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5" customHeight="1" x14ac:dyDescent="0.2">
      <c r="A12" s="96" t="s">
        <v>50</v>
      </c>
    </row>
    <row r="13" spans="1:18" ht="12.95" customHeight="1" x14ac:dyDescent="0.2">
      <c r="A13" s="21" t="s">
        <v>51</v>
      </c>
    </row>
    <row r="14" spans="1:18" ht="15" customHeight="1" x14ac:dyDescent="0.2"/>
    <row r="15" spans="1:18" ht="15" customHeight="1" x14ac:dyDescent="0.2">
      <c r="A15" s="116" t="s">
        <v>3</v>
      </c>
      <c r="B15" s="23"/>
      <c r="C15" s="188" t="s">
        <v>49</v>
      </c>
      <c r="D15" s="218"/>
      <c r="E15" s="218"/>
      <c r="F15" s="218"/>
      <c r="G15" s="218"/>
      <c r="H15" s="218"/>
      <c r="I15" s="218"/>
      <c r="J15" s="113"/>
      <c r="K15" s="113"/>
      <c r="L15" s="113"/>
      <c r="M15" s="114" t="s">
        <v>47</v>
      </c>
      <c r="N15" s="115"/>
      <c r="O15" s="115"/>
      <c r="P15" s="114" t="s">
        <v>48</v>
      </c>
      <c r="Q15" s="24"/>
    </row>
    <row r="16" spans="1:18" ht="15" customHeight="1" x14ac:dyDescent="0.2">
      <c r="B16" s="144" t="s">
        <v>17</v>
      </c>
      <c r="C16" s="201" t="s">
        <v>5</v>
      </c>
      <c r="D16" s="202"/>
      <c r="E16" s="202"/>
      <c r="F16" s="202"/>
      <c r="G16" s="202"/>
      <c r="H16" s="202"/>
      <c r="I16" s="203"/>
      <c r="J16" s="199"/>
      <c r="K16" s="200"/>
      <c r="L16" s="5"/>
      <c r="M16" s="128">
        <v>17500</v>
      </c>
      <c r="N16" s="199"/>
      <c r="O16" s="200"/>
      <c r="P16" s="6"/>
      <c r="Q16" s="1"/>
      <c r="R16" s="20" t="s">
        <v>2</v>
      </c>
    </row>
    <row r="17" spans="2:20" ht="15" customHeight="1" x14ac:dyDescent="0.2">
      <c r="B17" s="144"/>
      <c r="C17" s="208" t="s">
        <v>56</v>
      </c>
      <c r="D17" s="209"/>
      <c r="E17" s="209"/>
      <c r="F17" s="209"/>
      <c r="G17" s="209"/>
      <c r="H17" s="209"/>
      <c r="I17" s="210"/>
      <c r="J17" s="204"/>
      <c r="K17" s="205"/>
      <c r="L17" s="5"/>
      <c r="M17" s="6"/>
      <c r="N17" s="199"/>
      <c r="O17" s="200"/>
      <c r="P17" s="128">
        <v>17500</v>
      </c>
      <c r="Q17" s="1"/>
      <c r="R17" s="20" t="s">
        <v>2</v>
      </c>
      <c r="T17" s="20" t="s">
        <v>11</v>
      </c>
    </row>
    <row r="18" spans="2:20" ht="15" customHeight="1" x14ac:dyDescent="0.2">
      <c r="B18" s="144"/>
      <c r="C18" s="6"/>
      <c r="D18" s="6"/>
      <c r="E18" s="6"/>
      <c r="F18" s="6"/>
      <c r="G18" s="6"/>
      <c r="H18" s="6"/>
      <c r="I18" s="6"/>
      <c r="J18" s="204"/>
      <c r="K18" s="205"/>
      <c r="L18" s="6"/>
      <c r="M18" s="6"/>
      <c r="N18" s="199"/>
      <c r="O18" s="200"/>
      <c r="P18" s="6"/>
      <c r="Q18" s="68"/>
      <c r="R18" s="20" t="s">
        <v>2</v>
      </c>
      <c r="T18" s="20" t="s">
        <v>13</v>
      </c>
    </row>
    <row r="19" spans="2:20" ht="15" customHeight="1" x14ac:dyDescent="0.2">
      <c r="B19" s="144" t="s">
        <v>18</v>
      </c>
      <c r="C19" s="201" t="s">
        <v>6</v>
      </c>
      <c r="D19" s="202"/>
      <c r="E19" s="202"/>
      <c r="F19" s="202"/>
      <c r="G19" s="202"/>
      <c r="H19" s="202"/>
      <c r="I19" s="203"/>
      <c r="J19" s="204"/>
      <c r="K19" s="205"/>
      <c r="L19" s="5"/>
      <c r="M19" s="128">
        <v>2300</v>
      </c>
      <c r="N19" s="199"/>
      <c r="O19" s="200"/>
      <c r="P19" s="6"/>
      <c r="Q19" s="1"/>
      <c r="R19" s="20" t="s">
        <v>2</v>
      </c>
      <c r="T19" s="20" t="s">
        <v>5</v>
      </c>
    </row>
    <row r="20" spans="2:20" ht="15" customHeight="1" x14ac:dyDescent="0.2">
      <c r="B20" s="144"/>
      <c r="C20" s="208" t="s">
        <v>11</v>
      </c>
      <c r="D20" s="209"/>
      <c r="E20" s="209"/>
      <c r="F20" s="209"/>
      <c r="G20" s="209"/>
      <c r="H20" s="209"/>
      <c r="I20" s="210"/>
      <c r="J20" s="204"/>
      <c r="K20" s="205"/>
      <c r="L20" s="5"/>
      <c r="M20" s="6"/>
      <c r="N20" s="199"/>
      <c r="O20" s="200"/>
      <c r="P20" s="128">
        <v>2300</v>
      </c>
      <c r="Q20" s="1"/>
      <c r="R20" s="20" t="s">
        <v>2</v>
      </c>
      <c r="T20" s="20" t="s">
        <v>56</v>
      </c>
    </row>
    <row r="21" spans="2:20" ht="15" customHeight="1" x14ac:dyDescent="0.2">
      <c r="B21" s="144"/>
      <c r="C21" s="6"/>
      <c r="D21" s="6"/>
      <c r="E21" s="6"/>
      <c r="F21" s="6"/>
      <c r="G21" s="6"/>
      <c r="H21" s="6"/>
      <c r="I21" s="6"/>
      <c r="J21" s="204"/>
      <c r="K21" s="205"/>
      <c r="L21" s="6"/>
      <c r="M21" s="6"/>
      <c r="N21" s="199"/>
      <c r="O21" s="200"/>
      <c r="P21" s="6"/>
      <c r="Q21" s="68"/>
      <c r="R21" s="20" t="s">
        <v>2</v>
      </c>
      <c r="T21" s="20" t="s">
        <v>57</v>
      </c>
    </row>
    <row r="22" spans="2:20" ht="15" customHeight="1" x14ac:dyDescent="0.2">
      <c r="B22" s="144" t="s">
        <v>19</v>
      </c>
      <c r="C22" s="201" t="s">
        <v>5</v>
      </c>
      <c r="D22" s="202"/>
      <c r="E22" s="202"/>
      <c r="F22" s="202"/>
      <c r="G22" s="202"/>
      <c r="H22" s="202"/>
      <c r="I22" s="203"/>
      <c r="J22" s="204"/>
      <c r="K22" s="205"/>
      <c r="L22" s="5"/>
      <c r="M22" s="128">
        <v>13300</v>
      </c>
      <c r="N22" s="199"/>
      <c r="O22" s="200"/>
      <c r="P22" s="6"/>
      <c r="Q22" s="1"/>
      <c r="R22" s="20" t="s">
        <v>2</v>
      </c>
      <c r="T22" s="20" t="s">
        <v>14</v>
      </c>
    </row>
    <row r="23" spans="2:20" ht="15" customHeight="1" x14ac:dyDescent="0.2">
      <c r="B23" s="144"/>
      <c r="C23" s="208" t="s">
        <v>26</v>
      </c>
      <c r="D23" s="209"/>
      <c r="E23" s="209"/>
      <c r="F23" s="209"/>
      <c r="G23" s="209"/>
      <c r="H23" s="209"/>
      <c r="I23" s="210"/>
      <c r="J23" s="204"/>
      <c r="K23" s="205"/>
      <c r="L23" s="5"/>
      <c r="M23" s="6"/>
      <c r="N23" s="199"/>
      <c r="O23" s="200"/>
      <c r="P23" s="128">
        <v>13300</v>
      </c>
      <c r="Q23" s="1"/>
      <c r="R23" s="20" t="s">
        <v>2</v>
      </c>
      <c r="T23" s="20" t="s">
        <v>15</v>
      </c>
    </row>
    <row r="24" spans="2:20" ht="15" customHeight="1" x14ac:dyDescent="0.2">
      <c r="B24" s="144"/>
      <c r="C24" s="6"/>
      <c r="D24" s="6"/>
      <c r="E24" s="6"/>
      <c r="F24" s="6"/>
      <c r="G24" s="6"/>
      <c r="H24" s="6"/>
      <c r="I24" s="6"/>
      <c r="J24" s="204"/>
      <c r="K24" s="205"/>
      <c r="L24" s="26"/>
      <c r="M24" s="6"/>
      <c r="N24" s="199"/>
      <c r="O24" s="200"/>
      <c r="P24" s="6"/>
      <c r="Q24" s="68"/>
      <c r="R24" s="20" t="s">
        <v>2</v>
      </c>
      <c r="T24" s="20" t="s">
        <v>12</v>
      </c>
    </row>
    <row r="25" spans="2:20" ht="15" customHeight="1" x14ac:dyDescent="0.2">
      <c r="B25" s="144" t="s">
        <v>20</v>
      </c>
      <c r="C25" s="201" t="s">
        <v>12</v>
      </c>
      <c r="D25" s="202"/>
      <c r="E25" s="202"/>
      <c r="F25" s="202"/>
      <c r="G25" s="202"/>
      <c r="H25" s="202"/>
      <c r="I25" s="203"/>
      <c r="J25" s="204"/>
      <c r="K25" s="205"/>
      <c r="L25" s="5"/>
      <c r="M25" s="128">
        <v>3000</v>
      </c>
      <c r="N25" s="199"/>
      <c r="O25" s="200"/>
      <c r="P25" s="6"/>
      <c r="Q25" s="1"/>
      <c r="R25" s="20" t="s">
        <v>2</v>
      </c>
      <c r="T25" s="20" t="s">
        <v>26</v>
      </c>
    </row>
    <row r="26" spans="2:20" ht="15" customHeight="1" x14ac:dyDescent="0.2">
      <c r="B26" s="144"/>
      <c r="C26" s="208" t="s">
        <v>5</v>
      </c>
      <c r="D26" s="209"/>
      <c r="E26" s="209"/>
      <c r="F26" s="209"/>
      <c r="G26" s="209"/>
      <c r="H26" s="209"/>
      <c r="I26" s="210"/>
      <c r="J26" s="204"/>
      <c r="K26" s="205"/>
      <c r="L26" s="5"/>
      <c r="M26" s="6"/>
      <c r="N26" s="199"/>
      <c r="O26" s="200"/>
      <c r="P26" s="128">
        <v>3000</v>
      </c>
      <c r="Q26" s="1"/>
      <c r="R26" s="20" t="s">
        <v>2</v>
      </c>
      <c r="T26" s="20" t="s">
        <v>6</v>
      </c>
    </row>
    <row r="27" spans="2:20" ht="15" customHeight="1" x14ac:dyDescent="0.2">
      <c r="B27" s="144"/>
      <c r="C27" s="6"/>
      <c r="D27" s="6"/>
      <c r="E27" s="6"/>
      <c r="F27" s="6"/>
      <c r="G27" s="6"/>
      <c r="H27" s="6"/>
      <c r="I27" s="6"/>
      <c r="J27" s="204"/>
      <c r="K27" s="205"/>
      <c r="L27" s="26"/>
      <c r="M27" s="6"/>
      <c r="N27" s="199"/>
      <c r="O27" s="200"/>
      <c r="P27" s="6"/>
      <c r="Q27" s="68"/>
      <c r="R27" s="20" t="s">
        <v>2</v>
      </c>
      <c r="T27" s="20" t="s">
        <v>16</v>
      </c>
    </row>
    <row r="28" spans="2:20" ht="15" customHeight="1" x14ac:dyDescent="0.2">
      <c r="B28" s="144" t="s">
        <v>21</v>
      </c>
      <c r="C28" s="201" t="s">
        <v>11</v>
      </c>
      <c r="D28" s="202"/>
      <c r="E28" s="202"/>
      <c r="F28" s="202"/>
      <c r="G28" s="202"/>
      <c r="H28" s="202"/>
      <c r="I28" s="203"/>
      <c r="J28" s="204"/>
      <c r="K28" s="205"/>
      <c r="L28" s="5"/>
      <c r="M28" s="128">
        <v>1150</v>
      </c>
      <c r="N28" s="199"/>
      <c r="O28" s="200"/>
      <c r="P28" s="6"/>
      <c r="Q28" s="1"/>
      <c r="R28" s="20" t="s">
        <v>2</v>
      </c>
    </row>
    <row r="29" spans="2:20" ht="15" customHeight="1" x14ac:dyDescent="0.2">
      <c r="B29" s="144"/>
      <c r="C29" s="208" t="s">
        <v>5</v>
      </c>
      <c r="D29" s="209"/>
      <c r="E29" s="209"/>
      <c r="F29" s="209"/>
      <c r="G29" s="209"/>
      <c r="H29" s="209"/>
      <c r="I29" s="210"/>
      <c r="J29" s="204"/>
      <c r="K29" s="205"/>
      <c r="L29" s="5"/>
      <c r="M29" s="6"/>
      <c r="N29" s="199"/>
      <c r="O29" s="200"/>
      <c r="P29" s="128">
        <v>1150</v>
      </c>
      <c r="Q29" s="1"/>
      <c r="R29" s="20" t="s">
        <v>2</v>
      </c>
    </row>
    <row r="30" spans="2:20" ht="15" customHeight="1" x14ac:dyDescent="0.2">
      <c r="B30" s="144"/>
      <c r="C30" s="6"/>
      <c r="D30" s="6"/>
      <c r="E30" s="6"/>
      <c r="F30" s="6"/>
      <c r="G30" s="6"/>
      <c r="H30" s="6"/>
      <c r="I30" s="6"/>
      <c r="J30" s="122"/>
      <c r="K30" s="123"/>
      <c r="L30" s="5"/>
      <c r="M30" s="6"/>
      <c r="N30" s="120"/>
      <c r="O30" s="121"/>
      <c r="P30" s="6"/>
      <c r="Q30" s="1"/>
    </row>
    <row r="31" spans="2:20" ht="15" customHeight="1" x14ac:dyDescent="0.2">
      <c r="B31" s="144" t="s">
        <v>22</v>
      </c>
      <c r="C31" s="201" t="s">
        <v>57</v>
      </c>
      <c r="D31" s="202"/>
      <c r="E31" s="202"/>
      <c r="F31" s="202"/>
      <c r="G31" s="202"/>
      <c r="H31" s="202"/>
      <c r="I31" s="203"/>
      <c r="J31" s="204"/>
      <c r="K31" s="205"/>
      <c r="L31" s="5"/>
      <c r="M31" s="128">
        <v>1800</v>
      </c>
      <c r="N31" s="199"/>
      <c r="O31" s="200"/>
      <c r="P31" s="6"/>
      <c r="Q31" s="1"/>
    </row>
    <row r="32" spans="2:20" ht="15" customHeight="1" x14ac:dyDescent="0.2">
      <c r="B32" s="144"/>
      <c r="C32" s="208" t="s">
        <v>5</v>
      </c>
      <c r="D32" s="209"/>
      <c r="E32" s="209"/>
      <c r="F32" s="209"/>
      <c r="G32" s="209"/>
      <c r="H32" s="209"/>
      <c r="I32" s="210"/>
      <c r="J32" s="204"/>
      <c r="K32" s="205"/>
      <c r="L32" s="5"/>
      <c r="M32" s="6"/>
      <c r="N32" s="199"/>
      <c r="O32" s="200"/>
      <c r="P32" s="128">
        <v>1800</v>
      </c>
      <c r="Q32" s="1"/>
    </row>
    <row r="33" spans="1:18" ht="15" customHeight="1" x14ac:dyDescent="0.2">
      <c r="B33" s="144"/>
      <c r="C33" s="6"/>
      <c r="D33" s="6"/>
      <c r="E33" s="6"/>
      <c r="F33" s="6"/>
      <c r="G33" s="6"/>
      <c r="H33" s="6"/>
      <c r="I33" s="6"/>
      <c r="J33" s="204"/>
      <c r="K33" s="205"/>
      <c r="L33" s="26"/>
      <c r="M33" s="6"/>
      <c r="N33" s="199"/>
      <c r="O33" s="200"/>
      <c r="P33" s="6"/>
      <c r="Q33" s="68"/>
      <c r="R33" s="20" t="s">
        <v>2</v>
      </c>
    </row>
    <row r="34" spans="1:18" ht="15" customHeight="1" x14ac:dyDescent="0.2">
      <c r="B34" s="144" t="s">
        <v>23</v>
      </c>
      <c r="C34" s="201" t="s">
        <v>13</v>
      </c>
      <c r="D34" s="202"/>
      <c r="E34" s="202"/>
      <c r="F34" s="202"/>
      <c r="G34" s="202"/>
      <c r="H34" s="202"/>
      <c r="I34" s="203"/>
      <c r="J34" s="204"/>
      <c r="K34" s="205"/>
      <c r="L34" s="5"/>
      <c r="M34" s="128">
        <v>1500</v>
      </c>
      <c r="N34" s="199"/>
      <c r="O34" s="200"/>
      <c r="P34" s="6"/>
      <c r="Q34" s="1"/>
      <c r="R34" s="20" t="s">
        <v>2</v>
      </c>
    </row>
    <row r="35" spans="1:18" ht="15" customHeight="1" x14ac:dyDescent="0.2">
      <c r="B35" s="144"/>
      <c r="C35" s="201" t="s">
        <v>14</v>
      </c>
      <c r="D35" s="202"/>
      <c r="E35" s="202"/>
      <c r="F35" s="202"/>
      <c r="G35" s="202"/>
      <c r="H35" s="202"/>
      <c r="I35" s="203"/>
      <c r="J35" s="204"/>
      <c r="K35" s="205"/>
      <c r="L35" s="5"/>
      <c r="M35" s="128">
        <v>400</v>
      </c>
      <c r="N35" s="199"/>
      <c r="O35" s="200"/>
      <c r="P35" s="6"/>
      <c r="Q35" s="1"/>
      <c r="R35" s="20" t="s">
        <v>2</v>
      </c>
    </row>
    <row r="36" spans="1:18" ht="15" customHeight="1" x14ac:dyDescent="0.2">
      <c r="B36" s="144"/>
      <c r="C36" s="208" t="s">
        <v>5</v>
      </c>
      <c r="D36" s="209"/>
      <c r="E36" s="209"/>
      <c r="F36" s="209"/>
      <c r="G36" s="209"/>
      <c r="H36" s="209"/>
      <c r="I36" s="210"/>
      <c r="J36" s="204"/>
      <c r="K36" s="205"/>
      <c r="L36" s="5"/>
      <c r="M36" s="6"/>
      <c r="N36" s="199"/>
      <c r="O36" s="200"/>
      <c r="P36" s="128">
        <v>1900</v>
      </c>
      <c r="Q36" s="1"/>
      <c r="R36" s="20" t="s">
        <v>2</v>
      </c>
    </row>
    <row r="37" spans="1:18" ht="15" customHeight="1" x14ac:dyDescent="0.2">
      <c r="B37" s="144"/>
      <c r="C37" s="6"/>
      <c r="D37" s="6"/>
      <c r="E37" s="6"/>
      <c r="F37" s="6"/>
      <c r="G37" s="6"/>
      <c r="H37" s="6"/>
      <c r="I37" s="6"/>
      <c r="J37" s="204"/>
      <c r="K37" s="205"/>
      <c r="L37" s="26"/>
      <c r="M37" s="6"/>
      <c r="N37" s="199"/>
      <c r="O37" s="200"/>
      <c r="P37" s="6"/>
      <c r="Q37" s="68"/>
      <c r="R37" s="20" t="s">
        <v>2</v>
      </c>
    </row>
    <row r="38" spans="1:18" ht="15" customHeight="1" x14ac:dyDescent="0.2">
      <c r="B38" s="144" t="s">
        <v>24</v>
      </c>
      <c r="C38" s="201" t="s">
        <v>15</v>
      </c>
      <c r="D38" s="202"/>
      <c r="E38" s="202"/>
      <c r="F38" s="202"/>
      <c r="G38" s="202"/>
      <c r="H38" s="202"/>
      <c r="I38" s="203"/>
      <c r="J38" s="204"/>
      <c r="K38" s="205"/>
      <c r="L38" s="5"/>
      <c r="M38" s="128">
        <v>2800</v>
      </c>
      <c r="N38" s="199"/>
      <c r="O38" s="200"/>
      <c r="P38" s="6"/>
      <c r="Q38" s="1"/>
      <c r="R38" s="20" t="s">
        <v>2</v>
      </c>
    </row>
    <row r="39" spans="1:18" ht="15" customHeight="1" x14ac:dyDescent="0.2">
      <c r="B39" s="144"/>
      <c r="C39" s="208" t="s">
        <v>5</v>
      </c>
      <c r="D39" s="209"/>
      <c r="E39" s="209"/>
      <c r="F39" s="209"/>
      <c r="G39" s="209"/>
      <c r="H39" s="209"/>
      <c r="I39" s="210"/>
      <c r="J39" s="204"/>
      <c r="K39" s="205"/>
      <c r="L39" s="5"/>
      <c r="M39" s="6"/>
      <c r="N39" s="199"/>
      <c r="O39" s="200"/>
      <c r="P39" s="128">
        <v>2800</v>
      </c>
      <c r="Q39" s="1"/>
      <c r="R39" s="20" t="s">
        <v>2</v>
      </c>
    </row>
    <row r="40" spans="1:18" ht="15" customHeight="1" x14ac:dyDescent="0.2">
      <c r="B40" s="144"/>
      <c r="C40" s="6"/>
      <c r="D40" s="6"/>
      <c r="E40" s="6"/>
      <c r="F40" s="6"/>
      <c r="G40" s="6"/>
      <c r="H40" s="6"/>
      <c r="I40" s="6"/>
      <c r="J40" s="204"/>
      <c r="K40" s="205"/>
      <c r="L40" s="26"/>
      <c r="M40" s="6"/>
      <c r="N40" s="199"/>
      <c r="O40" s="200"/>
      <c r="P40" s="6"/>
      <c r="Q40" s="68"/>
      <c r="R40" s="20" t="s">
        <v>2</v>
      </c>
    </row>
    <row r="41" spans="1:18" ht="15" customHeight="1" x14ac:dyDescent="0.2">
      <c r="B41" s="144" t="s">
        <v>25</v>
      </c>
      <c r="C41" s="201" t="s">
        <v>16</v>
      </c>
      <c r="D41" s="202"/>
      <c r="E41" s="202"/>
      <c r="F41" s="202"/>
      <c r="G41" s="202"/>
      <c r="H41" s="202"/>
      <c r="I41" s="203"/>
      <c r="J41" s="204"/>
      <c r="K41" s="205"/>
      <c r="L41" s="5"/>
      <c r="M41" s="128">
        <v>1050</v>
      </c>
      <c r="N41" s="199"/>
      <c r="O41" s="200"/>
      <c r="P41" s="6"/>
      <c r="Q41" s="1"/>
      <c r="R41" s="20" t="s">
        <v>2</v>
      </c>
    </row>
    <row r="42" spans="1:18" ht="15" customHeight="1" x14ac:dyDescent="0.2">
      <c r="B42" s="25"/>
      <c r="C42" s="208" t="s">
        <v>6</v>
      </c>
      <c r="D42" s="209"/>
      <c r="E42" s="209"/>
      <c r="F42" s="209"/>
      <c r="G42" s="209"/>
      <c r="H42" s="209"/>
      <c r="I42" s="210"/>
      <c r="J42" s="204"/>
      <c r="K42" s="205"/>
      <c r="L42" s="5"/>
      <c r="M42" s="6"/>
      <c r="N42" s="199"/>
      <c r="O42" s="200"/>
      <c r="P42" s="128">
        <v>1050</v>
      </c>
      <c r="Q42" s="1"/>
      <c r="R42" s="20" t="s">
        <v>2</v>
      </c>
    </row>
    <row r="43" spans="1:18" ht="15" customHeight="1" x14ac:dyDescent="0.2"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</row>
    <row r="44" spans="1:18" ht="15" customHeight="1" x14ac:dyDescent="0.2"/>
    <row r="45" spans="1:18" ht="15" customHeight="1" x14ac:dyDescent="0.2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</row>
    <row r="46" spans="1:18" ht="15" customHeight="1" thickBot="1" x14ac:dyDescent="0.25">
      <c r="B46" s="33"/>
      <c r="C46" s="34"/>
      <c r="D46" s="151" t="s">
        <v>5</v>
      </c>
      <c r="E46" s="151"/>
      <c r="F46" s="151"/>
      <c r="G46" s="151"/>
      <c r="H46" s="151"/>
      <c r="I46" s="151"/>
      <c r="J46" s="34"/>
      <c r="K46" s="151" t="s">
        <v>26</v>
      </c>
      <c r="L46" s="151"/>
      <c r="M46" s="151"/>
      <c r="N46" s="151"/>
      <c r="O46" s="151"/>
      <c r="P46" s="151"/>
      <c r="Q46" s="35"/>
    </row>
    <row r="47" spans="1:18" ht="15" customHeight="1" x14ac:dyDescent="0.2">
      <c r="B47" s="33"/>
      <c r="C47" s="34"/>
      <c r="D47" s="124" t="s">
        <v>17</v>
      </c>
      <c r="E47" s="36"/>
      <c r="F47" s="129">
        <v>17500</v>
      </c>
      <c r="G47" s="124" t="s">
        <v>20</v>
      </c>
      <c r="H47" s="36"/>
      <c r="I47" s="130">
        <v>3000</v>
      </c>
      <c r="J47" s="34"/>
      <c r="K47" s="124"/>
      <c r="L47" s="36"/>
      <c r="M47" s="125"/>
      <c r="N47" s="124" t="s">
        <v>19</v>
      </c>
      <c r="O47" s="36"/>
      <c r="P47" s="126">
        <v>13300</v>
      </c>
      <c r="Q47" s="35"/>
    </row>
    <row r="48" spans="1:18" ht="15" customHeight="1" x14ac:dyDescent="0.2">
      <c r="B48" s="33"/>
      <c r="C48" s="34"/>
      <c r="D48" s="131" t="s">
        <v>19</v>
      </c>
      <c r="E48" s="37"/>
      <c r="F48" s="132">
        <v>13300</v>
      </c>
      <c r="G48" s="133" t="s">
        <v>21</v>
      </c>
      <c r="H48" s="38"/>
      <c r="I48" s="134">
        <v>1150</v>
      </c>
      <c r="J48" s="34"/>
      <c r="K48" s="34"/>
      <c r="L48" s="34"/>
      <c r="M48" s="82" t="str">
        <f>IF(OR(M47="",M47=Sol!M47),"","*")</f>
        <v/>
      </c>
      <c r="N48" s="39"/>
      <c r="O48" s="39"/>
      <c r="P48" s="77"/>
      <c r="Q48" s="35"/>
    </row>
    <row r="49" spans="2:23" ht="15" customHeight="1" x14ac:dyDescent="0.2">
      <c r="B49" s="33"/>
      <c r="C49" s="34"/>
      <c r="D49" s="39"/>
      <c r="E49" s="39"/>
      <c r="F49" s="40"/>
      <c r="G49" s="133" t="s">
        <v>22</v>
      </c>
      <c r="H49" s="38"/>
      <c r="I49" s="134">
        <v>1800</v>
      </c>
      <c r="J49" s="34"/>
      <c r="K49" s="34"/>
      <c r="L49" s="34"/>
      <c r="M49" s="34"/>
      <c r="N49" s="41"/>
      <c r="O49" s="41"/>
      <c r="P49" s="41"/>
      <c r="Q49" s="35"/>
    </row>
    <row r="50" spans="2:23" ht="15" customHeight="1" thickBot="1" x14ac:dyDescent="0.25">
      <c r="B50" s="33"/>
      <c r="C50" s="34"/>
      <c r="D50" s="39"/>
      <c r="E50" s="39"/>
      <c r="F50" s="42"/>
      <c r="G50" s="133" t="s">
        <v>23</v>
      </c>
      <c r="H50" s="38"/>
      <c r="I50" s="134">
        <v>1900</v>
      </c>
      <c r="J50" s="34"/>
      <c r="K50" s="151" t="s">
        <v>12</v>
      </c>
      <c r="L50" s="151"/>
      <c r="M50" s="151"/>
      <c r="N50" s="151"/>
      <c r="O50" s="151"/>
      <c r="P50" s="151"/>
      <c r="Q50" s="35"/>
    </row>
    <row r="51" spans="2:23" ht="15" customHeight="1" x14ac:dyDescent="0.2">
      <c r="B51" s="33"/>
      <c r="C51" s="43"/>
      <c r="D51" s="50"/>
      <c r="E51" s="50"/>
      <c r="F51" s="61"/>
      <c r="G51" s="135" t="s">
        <v>24</v>
      </c>
      <c r="H51" s="60"/>
      <c r="I51" s="136">
        <v>2800</v>
      </c>
      <c r="J51" s="34"/>
      <c r="K51" s="124" t="s">
        <v>20</v>
      </c>
      <c r="L51" s="36"/>
      <c r="M51" s="125">
        <v>3000</v>
      </c>
      <c r="N51" s="124"/>
      <c r="O51" s="36"/>
      <c r="P51" s="126"/>
      <c r="Q51" s="35"/>
    </row>
    <row r="52" spans="2:23" ht="15" customHeight="1" thickBot="1" x14ac:dyDescent="0.25">
      <c r="B52" s="33"/>
      <c r="C52" s="43"/>
      <c r="D52" s="167" t="s">
        <v>46</v>
      </c>
      <c r="E52" s="167"/>
      <c r="F52" s="127">
        <f>F47+F48-SUM(I47:I51)</f>
        <v>20150</v>
      </c>
      <c r="G52" s="62"/>
      <c r="H52" s="62"/>
      <c r="I52" s="8"/>
      <c r="J52" s="34"/>
      <c r="K52" s="34"/>
      <c r="L52" s="34"/>
      <c r="M52" s="82"/>
      <c r="N52" s="39"/>
      <c r="O52" s="39"/>
      <c r="P52" s="77" t="str">
        <f>IF(OR(P51="",P51=Sol!P51),"","*")</f>
        <v/>
      </c>
      <c r="Q52" s="44"/>
    </row>
    <row r="53" spans="2:23" ht="15" customHeight="1" thickTop="1" x14ac:dyDescent="0.2">
      <c r="B53" s="33"/>
      <c r="C53" s="34"/>
      <c r="D53" s="174"/>
      <c r="E53" s="174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</row>
    <row r="54" spans="2:23" ht="15" customHeight="1" thickBot="1" x14ac:dyDescent="0.25">
      <c r="B54" s="33"/>
      <c r="C54" s="34"/>
      <c r="D54" s="151" t="s">
        <v>6</v>
      </c>
      <c r="E54" s="151"/>
      <c r="F54" s="151"/>
      <c r="G54" s="151"/>
      <c r="H54" s="151"/>
      <c r="I54" s="151"/>
      <c r="J54" s="34"/>
      <c r="K54" s="151" t="s">
        <v>15</v>
      </c>
      <c r="L54" s="151"/>
      <c r="M54" s="151"/>
      <c r="N54" s="151"/>
      <c r="O54" s="151"/>
      <c r="P54" s="151"/>
      <c r="Q54" s="46"/>
      <c r="S54" s="91"/>
      <c r="T54"/>
      <c r="U54"/>
      <c r="V54"/>
      <c r="W54"/>
    </row>
    <row r="55" spans="2:23" ht="15" customHeight="1" x14ac:dyDescent="0.2">
      <c r="B55" s="33"/>
      <c r="C55" s="34"/>
      <c r="D55" s="137" t="s">
        <v>52</v>
      </c>
      <c r="E55" s="59"/>
      <c r="F55" s="138">
        <v>2300</v>
      </c>
      <c r="G55" s="137" t="s">
        <v>25</v>
      </c>
      <c r="H55" s="59"/>
      <c r="I55" s="139">
        <v>1050</v>
      </c>
      <c r="J55" s="34"/>
      <c r="K55" s="124" t="s">
        <v>24</v>
      </c>
      <c r="L55" s="36"/>
      <c r="M55" s="125">
        <v>2800</v>
      </c>
      <c r="N55" s="124"/>
      <c r="O55" s="36"/>
      <c r="P55" s="126"/>
      <c r="Q55" s="35"/>
    </row>
    <row r="56" spans="2:23" ht="15" customHeight="1" thickBot="1" x14ac:dyDescent="0.25">
      <c r="B56" s="33"/>
      <c r="C56" s="43"/>
      <c r="D56" s="167" t="s">
        <v>46</v>
      </c>
      <c r="E56" s="167"/>
      <c r="F56" s="127">
        <f>F55-I55</f>
        <v>1250</v>
      </c>
      <c r="G56" s="39"/>
      <c r="H56" s="39"/>
      <c r="I56" s="8"/>
      <c r="J56" s="34"/>
      <c r="K56" s="34"/>
      <c r="L56" s="34"/>
      <c r="M56" s="82"/>
      <c r="N56" s="39"/>
      <c r="O56" s="39"/>
      <c r="P56" s="77" t="str">
        <f>IF(OR(P55="",P55=Sol!P55),"","*")</f>
        <v/>
      </c>
      <c r="Q56" s="47"/>
    </row>
    <row r="57" spans="2:23" ht="15" customHeight="1" thickTop="1" x14ac:dyDescent="0.2">
      <c r="B57" s="33"/>
      <c r="C57" s="34"/>
      <c r="D57" s="174"/>
      <c r="E57" s="174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</row>
    <row r="58" spans="2:23" ht="15" customHeight="1" thickBot="1" x14ac:dyDescent="0.25">
      <c r="B58" s="33"/>
      <c r="C58" s="34"/>
      <c r="D58" s="151" t="s">
        <v>11</v>
      </c>
      <c r="E58" s="151"/>
      <c r="F58" s="151"/>
      <c r="G58" s="151"/>
      <c r="H58" s="151"/>
      <c r="I58" s="151"/>
      <c r="J58" s="34"/>
      <c r="K58" s="151" t="s">
        <v>13</v>
      </c>
      <c r="L58" s="151"/>
      <c r="M58" s="151"/>
      <c r="N58" s="151"/>
      <c r="O58" s="151"/>
      <c r="P58" s="151"/>
      <c r="Q58" s="46"/>
    </row>
    <row r="59" spans="2:23" ht="15" customHeight="1" x14ac:dyDescent="0.2">
      <c r="B59" s="33"/>
      <c r="C59" s="34"/>
      <c r="D59" s="140" t="s">
        <v>20</v>
      </c>
      <c r="E59" s="108"/>
      <c r="F59" s="141">
        <v>1150</v>
      </c>
      <c r="G59" s="140" t="s">
        <v>52</v>
      </c>
      <c r="H59" s="110"/>
      <c r="I59" s="139">
        <v>2300</v>
      </c>
      <c r="J59" s="34"/>
      <c r="K59" s="124" t="s">
        <v>23</v>
      </c>
      <c r="L59" s="36"/>
      <c r="M59" s="125">
        <v>1500</v>
      </c>
      <c r="N59" s="124"/>
      <c r="O59" s="36"/>
      <c r="P59" s="126"/>
      <c r="Q59" s="46"/>
    </row>
    <row r="60" spans="2:23" ht="15" customHeight="1" thickBot="1" x14ac:dyDescent="0.25">
      <c r="B60" s="33"/>
      <c r="C60" s="34"/>
      <c r="D60" s="34"/>
      <c r="E60" s="34"/>
      <c r="F60" s="42"/>
      <c r="G60" s="106" t="s">
        <v>46</v>
      </c>
      <c r="H60" s="39"/>
      <c r="I60" s="142">
        <f>I59-F59</f>
        <v>1150</v>
      </c>
      <c r="J60" s="34"/>
      <c r="K60" s="34"/>
      <c r="L60" s="34"/>
      <c r="M60" s="82"/>
      <c r="N60" s="39"/>
      <c r="O60" s="39"/>
      <c r="P60" s="77" t="str">
        <f>IF(OR(P59="",P59=Sol!P59),"","*")</f>
        <v/>
      </c>
      <c r="Q60" s="46"/>
    </row>
    <row r="61" spans="2:23" ht="15" customHeight="1" thickTop="1" x14ac:dyDescent="0.2"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</row>
    <row r="62" spans="2:23" ht="15" customHeight="1" thickBot="1" x14ac:dyDescent="0.25">
      <c r="B62" s="33"/>
      <c r="C62" s="34"/>
      <c r="D62" s="151" t="s">
        <v>56</v>
      </c>
      <c r="E62" s="151"/>
      <c r="F62" s="151"/>
      <c r="G62" s="151"/>
      <c r="H62" s="151"/>
      <c r="I62" s="151"/>
      <c r="J62" s="34"/>
      <c r="K62" s="151" t="s">
        <v>16</v>
      </c>
      <c r="L62" s="151"/>
      <c r="M62" s="151"/>
      <c r="N62" s="151"/>
      <c r="O62" s="151"/>
      <c r="P62" s="151"/>
      <c r="Q62" s="45"/>
    </row>
    <row r="63" spans="2:23" ht="15" customHeight="1" x14ac:dyDescent="0.2">
      <c r="B63" s="33"/>
      <c r="C63" s="34"/>
      <c r="D63" s="124"/>
      <c r="E63" s="36"/>
      <c r="F63" s="125"/>
      <c r="G63" s="124" t="s">
        <v>17</v>
      </c>
      <c r="H63" s="36"/>
      <c r="I63" s="126">
        <v>17500</v>
      </c>
      <c r="J63" s="34"/>
      <c r="K63" s="124" t="s">
        <v>25</v>
      </c>
      <c r="L63" s="36"/>
      <c r="M63" s="125">
        <v>1050</v>
      </c>
      <c r="N63" s="124"/>
      <c r="O63" s="36"/>
      <c r="P63" s="126"/>
      <c r="Q63" s="45"/>
    </row>
    <row r="64" spans="2:23" ht="15" customHeight="1" x14ac:dyDescent="0.2">
      <c r="B64" s="33"/>
      <c r="C64" s="34"/>
      <c r="D64" s="34"/>
      <c r="E64" s="34"/>
      <c r="F64" s="82" t="str">
        <f>IF(OR(F63="",F63=Sol!F63),"","*")</f>
        <v/>
      </c>
      <c r="G64" s="8"/>
      <c r="H64" s="39"/>
      <c r="I64" s="77"/>
      <c r="J64" s="34"/>
      <c r="K64" s="34"/>
      <c r="L64" s="34"/>
      <c r="M64" s="82"/>
      <c r="N64" s="39"/>
      <c r="O64" s="39"/>
      <c r="P64" s="77" t="str">
        <f>IF(OR(P63="",P63=Sol!P63),"","*")</f>
        <v/>
      </c>
      <c r="Q64" s="45"/>
    </row>
    <row r="65" spans="1:17" ht="15" customHeight="1" x14ac:dyDescent="0.2"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</row>
    <row r="66" spans="1:17" ht="15" customHeight="1" thickBot="1" x14ac:dyDescent="0.25">
      <c r="B66" s="33"/>
      <c r="C66" s="34"/>
      <c r="D66" s="151" t="s">
        <v>57</v>
      </c>
      <c r="E66" s="151"/>
      <c r="F66" s="151"/>
      <c r="G66" s="151"/>
      <c r="H66" s="151"/>
      <c r="I66" s="151"/>
      <c r="J66" s="34"/>
      <c r="K66" s="151" t="s">
        <v>14</v>
      </c>
      <c r="L66" s="151"/>
      <c r="M66" s="151"/>
      <c r="N66" s="151"/>
      <c r="O66" s="151"/>
      <c r="P66" s="151"/>
      <c r="Q66" s="45"/>
    </row>
    <row r="67" spans="1:17" ht="15" customHeight="1" x14ac:dyDescent="0.2">
      <c r="B67" s="33"/>
      <c r="C67" s="34"/>
      <c r="D67" s="124" t="s">
        <v>25</v>
      </c>
      <c r="E67" s="36"/>
      <c r="F67" s="125">
        <v>1800</v>
      </c>
      <c r="G67" s="124"/>
      <c r="H67" s="36"/>
      <c r="I67" s="126"/>
      <c r="J67" s="34"/>
      <c r="K67" s="124" t="s">
        <v>23</v>
      </c>
      <c r="L67" s="36"/>
      <c r="M67" s="125">
        <v>400</v>
      </c>
      <c r="N67" s="124"/>
      <c r="O67" s="36"/>
      <c r="P67" s="126"/>
      <c r="Q67" s="45"/>
    </row>
    <row r="68" spans="1:17" ht="15" customHeight="1" x14ac:dyDescent="0.2">
      <c r="B68" s="33"/>
      <c r="C68" s="34"/>
      <c r="D68" s="34"/>
      <c r="E68" s="34"/>
      <c r="F68" s="82"/>
      <c r="G68" s="39"/>
      <c r="H68" s="39"/>
      <c r="I68" s="77" t="str">
        <f>IF(OR(I67="",I67=Sol!I67),"","*")</f>
        <v/>
      </c>
      <c r="J68" s="34"/>
      <c r="K68" s="34"/>
      <c r="L68" s="34"/>
      <c r="M68" s="82"/>
      <c r="N68" s="39"/>
      <c r="O68" s="39"/>
      <c r="P68" s="77" t="str">
        <f>IF(OR(P67="",P67=Sol!P67),"","*")</f>
        <v/>
      </c>
      <c r="Q68" s="45"/>
    </row>
    <row r="69" spans="1:17" ht="15" customHeight="1" x14ac:dyDescent="0.2"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</row>
    <row r="70" spans="1:17" ht="15" customHeight="1" x14ac:dyDescent="0.2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</row>
    <row r="71" spans="1:17" ht="15" customHeight="1" x14ac:dyDescent="0.2">
      <c r="A71" s="116" t="s">
        <v>7</v>
      </c>
      <c r="B71" s="161" t="s">
        <v>58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3"/>
    </row>
    <row r="72" spans="1:17" ht="15" customHeight="1" x14ac:dyDescent="0.2">
      <c r="A72" s="117"/>
      <c r="B72" s="164" t="s">
        <v>28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6"/>
    </row>
    <row r="73" spans="1:17" ht="15" customHeight="1" x14ac:dyDescent="0.2">
      <c r="A73" s="117"/>
      <c r="B73" s="153" t="s">
        <v>59</v>
      </c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5"/>
    </row>
    <row r="74" spans="1:17" ht="15" customHeight="1" x14ac:dyDescent="0.2">
      <c r="A74" s="117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115" t="s">
        <v>47</v>
      </c>
      <c r="N74" s="115"/>
      <c r="O74" s="115"/>
      <c r="P74" s="115" t="s">
        <v>48</v>
      </c>
      <c r="Q74" s="87"/>
    </row>
    <row r="75" spans="1:17" ht="15" customHeight="1" x14ac:dyDescent="0.2">
      <c r="A75" s="117"/>
      <c r="B75" s="25"/>
      <c r="C75" s="152" t="s">
        <v>5</v>
      </c>
      <c r="D75" s="152"/>
      <c r="E75" s="152"/>
      <c r="F75" s="152"/>
      <c r="G75" s="152"/>
      <c r="H75" s="152"/>
      <c r="I75" s="152"/>
      <c r="J75" s="152"/>
      <c r="K75" s="152"/>
      <c r="L75" s="198"/>
      <c r="M75" s="128">
        <v>20150</v>
      </c>
      <c r="N75" s="206"/>
      <c r="O75" s="207"/>
      <c r="P75" s="128">
        <v>0</v>
      </c>
      <c r="Q75" s="81"/>
    </row>
    <row r="76" spans="1:17" ht="15" customHeight="1" x14ac:dyDescent="0.2">
      <c r="A76" s="117"/>
      <c r="B76" s="25"/>
      <c r="C76" s="152" t="s">
        <v>6</v>
      </c>
      <c r="D76" s="152"/>
      <c r="E76" s="152"/>
      <c r="F76" s="152"/>
      <c r="G76" s="152"/>
      <c r="H76" s="152"/>
      <c r="I76" s="152"/>
      <c r="J76" s="152"/>
      <c r="K76" s="152"/>
      <c r="L76" s="198"/>
      <c r="M76" s="128">
        <v>1250</v>
      </c>
      <c r="N76" s="78"/>
      <c r="O76" s="79"/>
      <c r="P76" s="128">
        <v>0</v>
      </c>
      <c r="Q76" s="81"/>
    </row>
    <row r="77" spans="1:17" ht="15" customHeight="1" x14ac:dyDescent="0.2">
      <c r="A77" s="117"/>
      <c r="B77" s="25"/>
      <c r="C77" s="152" t="s">
        <v>11</v>
      </c>
      <c r="D77" s="152"/>
      <c r="E77" s="152"/>
      <c r="F77" s="152"/>
      <c r="G77" s="152"/>
      <c r="H77" s="152"/>
      <c r="I77" s="152"/>
      <c r="J77" s="152"/>
      <c r="K77" s="152"/>
      <c r="L77" s="198"/>
      <c r="M77" s="128">
        <v>0</v>
      </c>
      <c r="N77" s="78"/>
      <c r="O77" s="79"/>
      <c r="P77" s="128">
        <v>1150</v>
      </c>
      <c r="Q77" s="81"/>
    </row>
    <row r="78" spans="1:17" ht="15" customHeight="1" x14ac:dyDescent="0.2">
      <c r="A78" s="117"/>
      <c r="B78" s="25"/>
      <c r="C78" s="152" t="s">
        <v>56</v>
      </c>
      <c r="D78" s="152"/>
      <c r="E78" s="152"/>
      <c r="F78" s="152"/>
      <c r="G78" s="152"/>
      <c r="H78" s="152"/>
      <c r="I78" s="152"/>
      <c r="J78" s="152"/>
      <c r="K78" s="152"/>
      <c r="L78" s="198"/>
      <c r="M78" s="128">
        <v>0</v>
      </c>
      <c r="N78" s="206"/>
      <c r="O78" s="207"/>
      <c r="P78" s="128">
        <v>17500</v>
      </c>
      <c r="Q78" s="81"/>
    </row>
    <row r="79" spans="1:17" ht="15" customHeight="1" x14ac:dyDescent="0.2">
      <c r="A79" s="117"/>
      <c r="B79" s="25"/>
      <c r="C79" s="152" t="s">
        <v>57</v>
      </c>
      <c r="D79" s="152"/>
      <c r="E79" s="152"/>
      <c r="F79" s="152"/>
      <c r="G79" s="152"/>
      <c r="H79" s="152"/>
      <c r="I79" s="152"/>
      <c r="J79" s="152"/>
      <c r="K79" s="152"/>
      <c r="L79" s="198"/>
      <c r="M79" s="128">
        <v>1800</v>
      </c>
      <c r="N79" s="206"/>
      <c r="O79" s="207"/>
      <c r="P79" s="128">
        <v>0</v>
      </c>
      <c r="Q79" s="81"/>
    </row>
    <row r="80" spans="1:17" ht="15" customHeight="1" x14ac:dyDescent="0.2">
      <c r="A80" s="117"/>
      <c r="B80" s="25"/>
      <c r="C80" s="152" t="s">
        <v>26</v>
      </c>
      <c r="D80" s="152"/>
      <c r="E80" s="152"/>
      <c r="F80" s="152"/>
      <c r="G80" s="152"/>
      <c r="H80" s="152"/>
      <c r="I80" s="152"/>
      <c r="J80" s="152"/>
      <c r="K80" s="152"/>
      <c r="L80" s="198"/>
      <c r="M80" s="128">
        <v>0</v>
      </c>
      <c r="N80" s="206"/>
      <c r="O80" s="207"/>
      <c r="P80" s="128">
        <v>13300</v>
      </c>
      <c r="Q80" s="81"/>
    </row>
    <row r="81" spans="1:17" ht="15" customHeight="1" x14ac:dyDescent="0.2">
      <c r="A81" s="117"/>
      <c r="B81" s="25"/>
      <c r="C81" s="152" t="s">
        <v>12</v>
      </c>
      <c r="D81" s="152"/>
      <c r="E81" s="152"/>
      <c r="F81" s="152"/>
      <c r="G81" s="152"/>
      <c r="H81" s="152"/>
      <c r="I81" s="152"/>
      <c r="J81" s="152"/>
      <c r="K81" s="152"/>
      <c r="L81" s="198"/>
      <c r="M81" s="128">
        <v>3000</v>
      </c>
      <c r="N81" s="206"/>
      <c r="O81" s="207"/>
      <c r="P81" s="128">
        <v>0</v>
      </c>
      <c r="Q81" s="81"/>
    </row>
    <row r="82" spans="1:17" ht="15" customHeight="1" x14ac:dyDescent="0.2">
      <c r="A82" s="117"/>
      <c r="B82" s="25"/>
      <c r="C82" s="152" t="s">
        <v>15</v>
      </c>
      <c r="D82" s="152"/>
      <c r="E82" s="152"/>
      <c r="F82" s="152"/>
      <c r="G82" s="152"/>
      <c r="H82" s="152"/>
      <c r="I82" s="152"/>
      <c r="J82" s="152"/>
      <c r="K82" s="152"/>
      <c r="L82" s="198"/>
      <c r="M82" s="128">
        <v>2800</v>
      </c>
      <c r="N82" s="206"/>
      <c r="O82" s="207"/>
      <c r="P82" s="128">
        <v>0</v>
      </c>
      <c r="Q82" s="81"/>
    </row>
    <row r="83" spans="1:17" ht="15" customHeight="1" x14ac:dyDescent="0.2">
      <c r="A83" s="117"/>
      <c r="B83" s="25"/>
      <c r="C83" s="152" t="s">
        <v>13</v>
      </c>
      <c r="D83" s="152"/>
      <c r="E83" s="152"/>
      <c r="F83" s="152"/>
      <c r="G83" s="152"/>
      <c r="H83" s="152"/>
      <c r="I83" s="152"/>
      <c r="J83" s="152"/>
      <c r="K83" s="152"/>
      <c r="L83" s="198"/>
      <c r="M83" s="128">
        <v>1500</v>
      </c>
      <c r="N83" s="78"/>
      <c r="O83" s="79"/>
      <c r="P83" s="128">
        <v>0</v>
      </c>
      <c r="Q83" s="81"/>
    </row>
    <row r="84" spans="1:17" ht="15" customHeight="1" x14ac:dyDescent="0.2">
      <c r="A84" s="117"/>
      <c r="B84" s="25"/>
      <c r="C84" s="152" t="s">
        <v>16</v>
      </c>
      <c r="D84" s="152"/>
      <c r="E84" s="152"/>
      <c r="F84" s="152"/>
      <c r="G84" s="152"/>
      <c r="H84" s="152"/>
      <c r="I84" s="152"/>
      <c r="J84" s="152"/>
      <c r="K84" s="152"/>
      <c r="L84" s="198"/>
      <c r="M84" s="128">
        <v>1050</v>
      </c>
      <c r="N84" s="78"/>
      <c r="O84" s="79"/>
      <c r="P84" s="128">
        <v>0</v>
      </c>
      <c r="Q84" s="81"/>
    </row>
    <row r="85" spans="1:17" ht="15" customHeight="1" x14ac:dyDescent="0.2">
      <c r="A85" s="117"/>
      <c r="B85" s="25"/>
      <c r="C85" s="152" t="s">
        <v>14</v>
      </c>
      <c r="D85" s="152"/>
      <c r="E85" s="152"/>
      <c r="F85" s="152"/>
      <c r="G85" s="152"/>
      <c r="H85" s="152"/>
      <c r="I85" s="152"/>
      <c r="J85" s="152"/>
      <c r="K85" s="152"/>
      <c r="L85" s="198"/>
      <c r="M85" s="128">
        <v>400</v>
      </c>
      <c r="N85" s="78"/>
      <c r="O85" s="80"/>
      <c r="P85" s="128">
        <v>0</v>
      </c>
      <c r="Q85" s="81"/>
    </row>
    <row r="86" spans="1:17" ht="15" customHeight="1" thickBot="1" x14ac:dyDescent="0.25">
      <c r="A86" s="117"/>
      <c r="B86" s="25"/>
      <c r="C86" s="152"/>
      <c r="D86" s="152"/>
      <c r="E86" s="152"/>
      <c r="F86" s="152"/>
      <c r="G86" s="152"/>
      <c r="H86" s="152"/>
      <c r="I86" s="152"/>
      <c r="J86" s="152"/>
      <c r="K86" s="152"/>
      <c r="L86" s="198"/>
      <c r="M86" s="143">
        <f>SUM(M75:M85)</f>
        <v>31950</v>
      </c>
      <c r="N86" s="2"/>
      <c r="O86" s="79"/>
      <c r="P86" s="143">
        <f>SUM(P75:P85)</f>
        <v>31950</v>
      </c>
      <c r="Q86" s="1"/>
    </row>
    <row r="87" spans="1:17" ht="15" customHeight="1" thickTop="1" x14ac:dyDescent="0.2">
      <c r="A87" s="117"/>
      <c r="B87" s="27"/>
      <c r="C87" s="156"/>
      <c r="D87" s="156"/>
      <c r="E87" s="156"/>
      <c r="F87" s="156"/>
      <c r="G87" s="156"/>
      <c r="H87" s="156"/>
      <c r="I87" s="156"/>
      <c r="J87" s="156"/>
      <c r="K87" s="156"/>
      <c r="L87" s="156"/>
      <c r="M87" s="7"/>
      <c r="N87" s="53"/>
      <c r="O87" s="54"/>
      <c r="P87" s="7"/>
      <c r="Q87" s="55"/>
    </row>
    <row r="88" spans="1:17" ht="15" customHeight="1" x14ac:dyDescent="0.2">
      <c r="A88" s="117"/>
    </row>
    <row r="89" spans="1:17" ht="15" customHeight="1" x14ac:dyDescent="0.2">
      <c r="A89" s="116" t="s">
        <v>27</v>
      </c>
      <c r="B89" s="56"/>
      <c r="C89" s="57"/>
      <c r="D89" s="31"/>
      <c r="E89" s="63"/>
      <c r="F89" s="63"/>
      <c r="G89" s="17"/>
    </row>
    <row r="90" spans="1:17" ht="15" customHeight="1" x14ac:dyDescent="0.2">
      <c r="A90" s="22"/>
      <c r="B90" s="33"/>
      <c r="C90" s="58" t="s">
        <v>8</v>
      </c>
      <c r="D90" s="34"/>
      <c r="E90" s="196">
        <v>13300</v>
      </c>
      <c r="F90" s="197"/>
      <c r="G90" s="18"/>
      <c r="L90" s="91"/>
      <c r="M90" s="91"/>
      <c r="N90" s="91"/>
      <c r="O90" s="91"/>
      <c r="P90" s="91"/>
    </row>
    <row r="91" spans="1:17" ht="15" customHeight="1" x14ac:dyDescent="0.2">
      <c r="B91" s="33"/>
      <c r="C91" s="58" t="s">
        <v>9</v>
      </c>
      <c r="D91" s="34"/>
      <c r="E91" s="194">
        <f>SUM(M81:M85)</f>
        <v>8750</v>
      </c>
      <c r="F91" s="195"/>
      <c r="G91" s="18"/>
    </row>
    <row r="92" spans="1:17" ht="15" customHeight="1" x14ac:dyDescent="0.2">
      <c r="B92" s="33"/>
      <c r="C92" s="34" t="s">
        <v>10</v>
      </c>
      <c r="D92" s="34"/>
      <c r="E92" s="194">
        <f>E90-E91</f>
        <v>4550</v>
      </c>
      <c r="F92" s="195"/>
      <c r="G92" s="18"/>
    </row>
    <row r="93" spans="1:17" x14ac:dyDescent="0.2">
      <c r="B93" s="49"/>
      <c r="C93" s="50"/>
      <c r="D93" s="50"/>
      <c r="E93" s="50"/>
      <c r="F93" s="50"/>
      <c r="G93" s="19"/>
    </row>
    <row r="95" spans="1:17" x14ac:dyDescent="0.2">
      <c r="A95" s="116" t="s">
        <v>53</v>
      </c>
      <c r="B95" s="56"/>
      <c r="C95" s="57"/>
      <c r="D95" s="31"/>
      <c r="E95" s="118"/>
      <c r="F95" s="118"/>
      <c r="G95" s="17"/>
    </row>
    <row r="96" spans="1:17" x14ac:dyDescent="0.2">
      <c r="A96" s="22"/>
      <c r="B96" s="33"/>
      <c r="C96" s="58"/>
      <c r="D96" s="34"/>
      <c r="E96" s="194">
        <f>P78+E92-M79</f>
        <v>20250</v>
      </c>
      <c r="F96" s="195"/>
      <c r="G96" s="18"/>
    </row>
    <row r="97" spans="2:7" x14ac:dyDescent="0.2">
      <c r="B97" s="49"/>
      <c r="C97" s="50"/>
      <c r="D97" s="50"/>
      <c r="E97" s="50"/>
      <c r="F97" s="50"/>
      <c r="G97" s="19"/>
    </row>
  </sheetData>
  <sheetProtection password="DFEA" sheet="1" objects="1" scenarios="1"/>
  <mergeCells count="123">
    <mergeCell ref="E96:F96"/>
    <mergeCell ref="A1:Q1"/>
    <mergeCell ref="A2:C2"/>
    <mergeCell ref="D2:Q2"/>
    <mergeCell ref="A3:C3"/>
    <mergeCell ref="D3:Q3"/>
    <mergeCell ref="J42:K42"/>
    <mergeCell ref="J37:K37"/>
    <mergeCell ref="N38:O38"/>
    <mergeCell ref="N42:O42"/>
    <mergeCell ref="A10:R10"/>
    <mergeCell ref="D5:I5"/>
    <mergeCell ref="C15:I15"/>
    <mergeCell ref="D7:F7"/>
    <mergeCell ref="A8:R8"/>
    <mergeCell ref="A9:R9"/>
    <mergeCell ref="J16:K16"/>
    <mergeCell ref="J17:K17"/>
    <mergeCell ref="J18:K18"/>
    <mergeCell ref="J38:K38"/>
    <mergeCell ref="J36:K36"/>
    <mergeCell ref="J25:K25"/>
    <mergeCell ref="J26:K26"/>
    <mergeCell ref="J28:K28"/>
    <mergeCell ref="J19:K19"/>
    <mergeCell ref="J34:K34"/>
    <mergeCell ref="J35:K35"/>
    <mergeCell ref="J20:K20"/>
    <mergeCell ref="J21:K21"/>
    <mergeCell ref="J22:K22"/>
    <mergeCell ref="J23:K23"/>
    <mergeCell ref="J24:K24"/>
    <mergeCell ref="J32:K32"/>
    <mergeCell ref="J27:K27"/>
    <mergeCell ref="J29:K29"/>
    <mergeCell ref="J33:K33"/>
    <mergeCell ref="C85:L85"/>
    <mergeCell ref="C78:L78"/>
    <mergeCell ref="C79:L79"/>
    <mergeCell ref="C80:L80"/>
    <mergeCell ref="C81:L81"/>
    <mergeCell ref="E92:F92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N37:O37"/>
    <mergeCell ref="N27:O27"/>
    <mergeCell ref="N28:O28"/>
    <mergeCell ref="N29:O29"/>
    <mergeCell ref="N33:O33"/>
    <mergeCell ref="N32:O32"/>
    <mergeCell ref="N34:O34"/>
    <mergeCell ref="N35:O35"/>
    <mergeCell ref="N36:O36"/>
    <mergeCell ref="C75:L75"/>
    <mergeCell ref="C76:L76"/>
    <mergeCell ref="C77:L77"/>
    <mergeCell ref="N75:O75"/>
    <mergeCell ref="B71:Q71"/>
    <mergeCell ref="B72:Q72"/>
    <mergeCell ref="C82:L82"/>
    <mergeCell ref="C83:L83"/>
    <mergeCell ref="C84:L84"/>
    <mergeCell ref="B73:Q73"/>
    <mergeCell ref="K58:P58"/>
    <mergeCell ref="K62:P62"/>
    <mergeCell ref="D46:I46"/>
    <mergeCell ref="K66:P66"/>
    <mergeCell ref="D66:I66"/>
    <mergeCell ref="D62:I62"/>
    <mergeCell ref="D56:E56"/>
    <mergeCell ref="K54:P54"/>
    <mergeCell ref="C16:I16"/>
    <mergeCell ref="C17:I17"/>
    <mergeCell ref="D58:I58"/>
    <mergeCell ref="C25:I25"/>
    <mergeCell ref="C26:I26"/>
    <mergeCell ref="C28:I28"/>
    <mergeCell ref="C29:I29"/>
    <mergeCell ref="C19:I19"/>
    <mergeCell ref="C20:I20"/>
    <mergeCell ref="C22:I22"/>
    <mergeCell ref="J41:K41"/>
    <mergeCell ref="J39:K39"/>
    <mergeCell ref="C23:I23"/>
    <mergeCell ref="C36:I36"/>
    <mergeCell ref="C35:I35"/>
    <mergeCell ref="C32:I32"/>
    <mergeCell ref="D54:I54"/>
    <mergeCell ref="C38:I38"/>
    <mergeCell ref="C34:I34"/>
    <mergeCell ref="D53:E53"/>
    <mergeCell ref="K46:P46"/>
    <mergeCell ref="E91:F91"/>
    <mergeCell ref="E90:F90"/>
    <mergeCell ref="C86:L86"/>
    <mergeCell ref="C87:L87"/>
    <mergeCell ref="N25:O25"/>
    <mergeCell ref="N26:O26"/>
    <mergeCell ref="C31:I31"/>
    <mergeCell ref="J31:K31"/>
    <mergeCell ref="N31:O31"/>
    <mergeCell ref="K50:P50"/>
    <mergeCell ref="N79:O79"/>
    <mergeCell ref="N80:O80"/>
    <mergeCell ref="N81:O81"/>
    <mergeCell ref="N82:O82"/>
    <mergeCell ref="N78:O78"/>
    <mergeCell ref="D57:E57"/>
    <mergeCell ref="N39:O39"/>
    <mergeCell ref="N40:O40"/>
    <mergeCell ref="N41:O41"/>
    <mergeCell ref="D52:E52"/>
    <mergeCell ref="J40:K40"/>
    <mergeCell ref="C39:I39"/>
    <mergeCell ref="C41:I41"/>
    <mergeCell ref="C42:I42"/>
  </mergeCells>
  <phoneticPr fontId="5" type="noConversion"/>
  <dataValidations count="2">
    <dataValidation type="list" allowBlank="1" showInputMessage="1" showErrorMessage="1" prompt="Select accounts from the drop-down list." sqref="C41:I42 C38:I39 C32:I32 C16:I17 C19:I20 C22:I23 C25:I26 C28:I29 C34:I36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45 A15 A89 A7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Pr. 2-2B</vt:lpstr>
      <vt:lpstr>Sol</vt:lpstr>
      <vt:lpstr>' Pr. 2-2B'!Print_Area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2003-10-06T04:27:26Z</cp:lastPrinted>
  <dcterms:created xsi:type="dcterms:W3CDTF">2003-09-26T16:25:32Z</dcterms:created>
  <dcterms:modified xsi:type="dcterms:W3CDTF">2014-08-12T21:57:09Z</dcterms:modified>
</cp:coreProperties>
</file>