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960" yWindow="555" windowWidth="10875" windowHeight="7935" tabRatio="610" activeTab="1"/>
  </bookViews>
  <sheets>
    <sheet name="Pr. 1-3B" sheetId="6" r:id="rId1"/>
    <sheet name="Sol" sheetId="10" r:id="rId2"/>
  </sheets>
  <definedNames>
    <definedName name="OLE_LINK3" localSheetId="1">Sol!$B$150</definedName>
  </definedNames>
  <calcPr calcId="145621" fullPrecision="0"/>
</workbook>
</file>

<file path=xl/calcChain.xml><?xml version="1.0" encoding="utf-8"?>
<calcChain xmlns="http://schemas.openxmlformats.org/spreadsheetml/2006/main">
  <c r="D5" i="10" l="1"/>
  <c r="E37" i="6" s="1"/>
  <c r="N50" i="10"/>
  <c r="H38" i="10"/>
  <c r="G37" i="6"/>
  <c r="J55" i="6"/>
  <c r="I70" i="6"/>
  <c r="I68" i="6"/>
  <c r="G67" i="6"/>
  <c r="G66" i="6"/>
  <c r="I63" i="6"/>
  <c r="I61" i="6"/>
  <c r="G60" i="6"/>
  <c r="G58" i="6"/>
  <c r="O50" i="6"/>
  <c r="G50" i="6"/>
  <c r="K49" i="6"/>
  <c r="G49" i="6"/>
  <c r="E49" i="6"/>
  <c r="G48" i="6"/>
  <c r="E48" i="6"/>
  <c r="O47" i="6"/>
  <c r="K47" i="6"/>
  <c r="G47" i="6"/>
  <c r="E47" i="6"/>
  <c r="P44" i="6"/>
  <c r="I39" i="6"/>
  <c r="I38" i="6"/>
  <c r="E38" i="6"/>
  <c r="G36" i="6"/>
  <c r="E36" i="6"/>
  <c r="G35" i="6"/>
  <c r="E35" i="6"/>
  <c r="I34" i="6"/>
  <c r="J32" i="6"/>
  <c r="I27" i="6"/>
  <c r="I26" i="6"/>
  <c r="G25" i="6"/>
  <c r="E25" i="6"/>
  <c r="G24" i="6"/>
  <c r="E24" i="6"/>
  <c r="G23" i="6"/>
  <c r="E23" i="6"/>
  <c r="G22" i="6"/>
  <c r="E22" i="6"/>
  <c r="G21" i="6"/>
  <c r="E21" i="6"/>
  <c r="I19" i="6"/>
  <c r="E19" i="6"/>
  <c r="J17" i="6"/>
  <c r="H61" i="10"/>
  <c r="H68" i="10"/>
  <c r="H70" i="10" s="1"/>
  <c r="F50" i="10"/>
  <c r="H39" i="10"/>
  <c r="H26" i="10"/>
  <c r="H27" i="10" s="1"/>
  <c r="L24" i="10"/>
  <c r="K24" i="10"/>
  <c r="L15" i="10"/>
  <c r="K15" i="10"/>
  <c r="A12" i="6"/>
  <c r="A5" i="6"/>
  <c r="O49" i="6"/>
  <c r="AE6" i="6" l="1"/>
  <c r="AE4" i="6"/>
  <c r="AE2" i="6"/>
  <c r="AE8" i="6" s="1"/>
  <c r="AE10" i="6" s="1"/>
  <c r="D5" i="6" s="1"/>
</calcChain>
</file>

<file path=xl/comments1.xml><?xml version="1.0" encoding="utf-8"?>
<comments xmlns="http://schemas.openxmlformats.org/spreadsheetml/2006/main">
  <authors>
    <author>Peggy Hussey</author>
    <author>Mark Sears</author>
    <author xml:space="preserve"> cpence</author>
  </authors>
  <commentList>
    <comment ref="B17" authorId="0">
      <text>
        <r>
          <rPr>
            <sz val="8"/>
            <color indexed="81"/>
            <rFont val="Tahoma"/>
            <family val="2"/>
          </rPr>
          <t xml:space="preserve">Enter the period of time covered by this statement.
</t>
        </r>
      </text>
    </comment>
    <comment ref="F21" authorId="0">
      <text>
        <r>
          <rPr>
            <sz val="8"/>
            <color indexed="81"/>
            <rFont val="Tahoma"/>
            <family val="2"/>
          </rPr>
          <t>Enter expenses as positive numbers. List them in descending order by amount, largest to smallest, except miscellaneous expense, which should always be last.</t>
        </r>
      </text>
    </comment>
    <comment ref="B32" authorId="0">
      <text>
        <r>
          <rPr>
            <sz val="8"/>
            <color indexed="81"/>
            <rFont val="Tahoma"/>
            <family val="2"/>
          </rPr>
          <t xml:space="preserve">Enter the period of time covered by this statement.
</t>
        </r>
      </text>
    </comment>
    <comment ref="F35" authorId="1">
      <text>
        <r>
          <rPr>
            <sz val="9"/>
            <color indexed="81"/>
            <rFont val="Tahoma"/>
            <family val="2"/>
          </rPr>
          <t>Enter increases first, starting with the largest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F37" authorId="1">
      <text>
        <r>
          <rPr>
            <sz val="9"/>
            <color indexed="81"/>
            <rFont val="Tahoma"/>
            <family val="2"/>
          </rPr>
          <t>Enter as a negative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B44" authorId="0">
      <text>
        <r>
          <rPr>
            <sz val="8"/>
            <color indexed="81"/>
            <rFont val="Tahoma"/>
            <family val="2"/>
          </rPr>
          <t xml:space="preserve">Enter the statement date.
</t>
        </r>
      </text>
    </comment>
    <comment ref="F47" authorId="2">
      <text>
        <r>
          <rPr>
            <sz val="8"/>
            <color indexed="81"/>
            <rFont val="Tahoma"/>
            <family val="2"/>
          </rPr>
          <t>List the assets in descending order by amount.</t>
        </r>
      </text>
    </comment>
    <comment ref="B55" authorId="0">
      <text>
        <r>
          <rPr>
            <sz val="8"/>
            <color indexed="81"/>
            <rFont val="Tahoma"/>
            <family val="2"/>
          </rPr>
          <t xml:space="preserve">Enter the period of time covered by this statement.
</t>
        </r>
      </text>
    </comment>
  </commentList>
</comments>
</file>

<file path=xl/comments2.xml><?xml version="1.0" encoding="utf-8"?>
<comments xmlns="http://schemas.openxmlformats.org/spreadsheetml/2006/main">
  <authors>
    <author>Peggy Hussey</author>
    <author>Mark Sears</author>
  </authors>
  <commentList>
    <comment ref="B17" authorId="0">
      <text>
        <r>
          <rPr>
            <sz val="8"/>
            <color indexed="81"/>
            <rFont val="Tahoma"/>
            <family val="2"/>
          </rPr>
          <t xml:space="preserve">Enter the period of time covered by this statement.
</t>
        </r>
      </text>
    </comment>
    <comment ref="F21" authorId="0">
      <text>
        <r>
          <rPr>
            <sz val="8"/>
            <color indexed="81"/>
            <rFont val="Tahoma"/>
            <family val="2"/>
          </rPr>
          <t>Enter expenses as positive numbers. List them in descending order by amount, largest to smallest, except miscellaneous expense.</t>
        </r>
      </text>
    </comment>
    <comment ref="B32" authorId="0">
      <text>
        <r>
          <rPr>
            <sz val="8"/>
            <color indexed="81"/>
            <rFont val="Tahoma"/>
            <family val="2"/>
          </rPr>
          <t xml:space="preserve">Enter the period of time covered by this statement.
</t>
        </r>
      </text>
    </comment>
    <comment ref="F35" authorId="1">
      <text>
        <r>
          <rPr>
            <sz val="9"/>
            <color indexed="81"/>
            <rFont val="Tahoma"/>
            <family val="2"/>
          </rPr>
          <t>Enter increases first, starting with the largest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F37" authorId="1">
      <text>
        <r>
          <rPr>
            <sz val="9"/>
            <color indexed="81"/>
            <rFont val="Tahoma"/>
            <family val="2"/>
          </rPr>
          <t>Enter as a negative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B44" authorId="0">
      <text>
        <r>
          <rPr>
            <sz val="8"/>
            <color indexed="81"/>
            <rFont val="Tahoma"/>
            <family val="2"/>
          </rPr>
          <t xml:space="preserve">Enter the statement date.
</t>
        </r>
      </text>
    </comment>
    <comment ref="B55" authorId="0">
      <text>
        <r>
          <rPr>
            <sz val="8"/>
            <color indexed="81"/>
            <rFont val="Tahoma"/>
            <family val="2"/>
          </rPr>
          <t xml:space="preserve">Enter the period of time covered by this statement.
</t>
        </r>
      </text>
    </comment>
  </commentList>
</comments>
</file>

<file path=xl/sharedStrings.xml><?xml version="1.0" encoding="utf-8"?>
<sst xmlns="http://schemas.openxmlformats.org/spreadsheetml/2006/main" count="165" uniqueCount="76">
  <si>
    <t>Name:</t>
  </si>
  <si>
    <t>Section:</t>
  </si>
  <si>
    <t>Income Statement</t>
  </si>
  <si>
    <t>Fees earned</t>
  </si>
  <si>
    <t/>
  </si>
  <si>
    <t>Rent expense</t>
  </si>
  <si>
    <t>Supplies expense</t>
  </si>
  <si>
    <t>Net income</t>
  </si>
  <si>
    <t>Utilities expense</t>
  </si>
  <si>
    <t>1.</t>
  </si>
  <si>
    <t>2.</t>
  </si>
  <si>
    <t>Balance Sheet</t>
  </si>
  <si>
    <t>Assets</t>
  </si>
  <si>
    <t>Liabilities</t>
  </si>
  <si>
    <t>Cash</t>
  </si>
  <si>
    <t>Accounts payable</t>
  </si>
  <si>
    <t>Accounts receivable</t>
  </si>
  <si>
    <t>Supplies</t>
  </si>
  <si>
    <t>Total assets</t>
  </si>
  <si>
    <t>3.</t>
  </si>
  <si>
    <t>Expenses:</t>
  </si>
  <si>
    <t>Total expenses</t>
  </si>
  <si>
    <t>Miscellaneous expense</t>
  </si>
  <si>
    <t>Key Code:</t>
  </si>
  <si>
    <r>
      <t>Instructions</t>
    </r>
    <r>
      <rPr>
        <b/>
        <sz val="10"/>
        <color indexed="9"/>
        <rFont val="Arial Black"/>
        <family val="2"/>
      </rPr>
      <t xml:space="preserve">                                                                                                                                                                                                                          </t>
    </r>
  </si>
  <si>
    <t>Answers are entered in the cells with gray backgrounds.</t>
  </si>
  <si>
    <t>Cells with non-gray backgrounds are protected and cannot be edited.</t>
  </si>
  <si>
    <t>Solution</t>
  </si>
  <si>
    <t># Incorrect N-box and B-box entries   COUNTIF(B7:AT41,"~*")</t>
  </si>
  <si>
    <t># N-box Incorrects due to blanks   COUNTIF(B7:AT41,"  ")</t>
  </si>
  <si>
    <t># N-box +B-box corrects   COUNTIF(B7:AT41," ")</t>
  </si>
  <si>
    <t>Total  SUM(AV13:AV15)</t>
  </si>
  <si>
    <t>Percentage  =(AV16-AV13-AV14)/AV16</t>
  </si>
  <si>
    <t>Notes:</t>
  </si>
  <si>
    <t>If number-entry box is blank (this would be an incorrect answer for N-boxes), error check returns two spaces, "  "</t>
  </si>
  <si>
    <t>If number-entry or blank-entry box is incorrect, returns "*"</t>
  </si>
  <si>
    <t>If number-entry or blank-entry box is correct, returns single space, " "</t>
  </si>
  <si>
    <t>Use data verification to set data entry to whole number &gt;= 0, and use drop-downs for lables and names, so that students can't enter a space in a box and have it counted as correct.</t>
  </si>
  <si>
    <t>Conditional formatting might be used but wasn't here, to hide some of the error check return symbols. If A1 = "~*", then font = red, if something else, then font = background color.</t>
  </si>
  <si>
    <t>4.</t>
  </si>
  <si>
    <t>Enter the appropriate amounts/formulas in the answer cells, or select from the drop-down list.</t>
  </si>
  <si>
    <t xml:space="preserve">An asterisk (*) will appear to the right of an incorrect entry. </t>
  </si>
  <si>
    <t>Capital stock</t>
  </si>
  <si>
    <t>[Key code here]</t>
  </si>
  <si>
    <t>Salaries expense</t>
  </si>
  <si>
    <t>Auto expense</t>
  </si>
  <si>
    <t>Net income for the month</t>
  </si>
  <si>
    <t>Statement of Cash Flows</t>
  </si>
  <si>
    <t>Cash flows from operating activities:</t>
  </si>
  <si>
    <t>Cash received from customers</t>
  </si>
  <si>
    <t xml:space="preserve">Cash payments for expenses and </t>
  </si>
  <si>
    <t xml:space="preserve">   payments to creditors</t>
  </si>
  <si>
    <t>Cash flows from financing activities:</t>
  </si>
  <si>
    <t>Cash flows from investing activities</t>
  </si>
  <si>
    <t>Problem 1-3B</t>
  </si>
  <si>
    <t>BRONCO CONSULTING</t>
  </si>
  <si>
    <t>Jose Loder, capital</t>
  </si>
  <si>
    <t>Statement of Owner's Equity</t>
  </si>
  <si>
    <t>Less withdrawals</t>
  </si>
  <si>
    <t>Plus withdrawals</t>
  </si>
  <si>
    <t>withdrawals</t>
  </si>
  <si>
    <t>Cash withdrawals</t>
  </si>
  <si>
    <t>Decrease in owner's equity</t>
  </si>
  <si>
    <t>Increase in owner's equity</t>
  </si>
  <si>
    <t>Owner's Equity</t>
  </si>
  <si>
    <t>Total liabilities and owner's equity</t>
  </si>
  <si>
    <t>Net cash flows used for operating activities</t>
  </si>
  <si>
    <t>Cash received as owner's investment</t>
  </si>
  <si>
    <t>Net cash flows from financing activities</t>
  </si>
  <si>
    <t>Scoring:</t>
  </si>
  <si>
    <t>For the Month Ended August 31, 2016</t>
  </si>
  <si>
    <t>August 31, 2016</t>
  </si>
  <si>
    <t>Investment on August 1, 2016</t>
  </si>
  <si>
    <t>Jose Loder, capital, August 1, 2016</t>
  </si>
  <si>
    <t>Jose Loder, capital, August 31, 2016</t>
  </si>
  <si>
    <t>Net increase in cash and August 31, 2016, cash balance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</si>
</sst>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2" formatCode="_(&quot;$&quot;* #,##0_);_(&quot;$&quot;* \(#,##0\);_(&quot;$&quot;* &quot;-&quot;_);_(@_)"/>
    <numFmt numFmtId="41" formatCode="_(* #,##0_);_(* \(#,##0\);_(* &quot;-&quot;_);_(@_)"/>
  </numFmts>
  <fonts count="20" x14ac:knownFonts="1">
    <font>
      <sz val="10"/>
      <name val="Arial"/>
    </font>
    <font>
      <sz val="10"/>
      <name val="Arial"/>
    </font>
    <font>
      <b/>
      <sz val="10"/>
      <name val="Arial"/>
      <family val="2"/>
    </font>
    <font>
      <sz val="10"/>
      <color indexed="10"/>
      <name val="Arial"/>
      <family val="2"/>
    </font>
    <font>
      <sz val="8"/>
      <color indexed="81"/>
      <name val="Tahoma"/>
      <family val="2"/>
    </font>
    <font>
      <sz val="8"/>
      <color indexed="81"/>
      <name val="Tahoma"/>
      <family val="2"/>
    </font>
    <font>
      <u/>
      <sz val="10"/>
      <name val="Arial"/>
      <family val="2"/>
    </font>
    <font>
      <i/>
      <sz val="12"/>
      <color indexed="9"/>
      <name val="Arial Black"/>
      <family val="2"/>
    </font>
    <font>
      <b/>
      <sz val="8"/>
      <name val="Arial Narrow"/>
      <family val="2"/>
    </font>
    <font>
      <u val="double"/>
      <sz val="10"/>
      <color indexed="10"/>
      <name val="Arial"/>
      <family val="2"/>
    </font>
    <font>
      <sz val="8"/>
      <name val="Arial"/>
      <family val="2"/>
    </font>
    <font>
      <sz val="8"/>
      <color indexed="23"/>
      <name val="Arial"/>
      <family val="2"/>
    </font>
    <font>
      <b/>
      <i/>
      <sz val="10"/>
      <color indexed="9"/>
      <name val="Arial Black"/>
      <family val="2"/>
    </font>
    <font>
      <b/>
      <sz val="10"/>
      <color indexed="9"/>
      <name val="Arial Black"/>
      <family val="2"/>
    </font>
    <font>
      <sz val="10"/>
      <name val="Arial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sz val="10"/>
      <name val="Arial Narrow"/>
      <family val="2"/>
    </font>
    <font>
      <sz val="9"/>
      <color indexed="81"/>
      <name val="Tahoma"/>
      <family val="2"/>
    </font>
    <font>
      <sz val="9"/>
      <color indexed="81"/>
      <name val="Tahoma"/>
      <family val="2"/>
    </font>
  </fonts>
  <fills count="8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1"/>
        <bgColor indexed="22"/>
      </patternFill>
    </fill>
    <fill>
      <patternFill patternType="solid">
        <fgColor indexed="42"/>
        <bgColor indexed="24"/>
      </patternFill>
    </fill>
    <fill>
      <patternFill patternType="solid">
        <fgColor indexed="62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64"/>
      </bottom>
      <diagonal/>
    </border>
    <border>
      <left/>
      <right/>
      <top/>
      <bottom style="thin">
        <color indexed="55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55"/>
      </left>
      <right style="thin">
        <color indexed="64"/>
      </right>
      <top/>
      <bottom/>
      <diagonal/>
    </border>
    <border>
      <left style="thin">
        <color indexed="55"/>
      </left>
      <right style="thin">
        <color indexed="55"/>
      </right>
      <top style="thin">
        <color indexed="64"/>
      </top>
      <bottom style="double">
        <color indexed="64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55"/>
      </bottom>
      <diagonal/>
    </border>
    <border>
      <left/>
      <right style="thin">
        <color indexed="64"/>
      </right>
      <top/>
      <bottom style="thin">
        <color indexed="55"/>
      </bottom>
      <diagonal/>
    </border>
    <border>
      <left style="thin">
        <color indexed="64"/>
      </left>
      <right/>
      <top style="thin">
        <color indexed="55"/>
      </top>
      <bottom style="thin">
        <color indexed="64"/>
      </bottom>
      <diagonal/>
    </border>
    <border>
      <left/>
      <right/>
      <top style="thin">
        <color indexed="55"/>
      </top>
      <bottom style="thin">
        <color indexed="64"/>
      </bottom>
      <diagonal/>
    </border>
    <border>
      <left/>
      <right style="thin">
        <color indexed="64"/>
      </right>
      <top style="thin">
        <color indexed="55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31">
    <xf numFmtId="0" fontId="0" fillId="0" borderId="0" xfId="0"/>
    <xf numFmtId="0" fontId="2" fillId="0" borderId="0" xfId="0" applyFont="1"/>
    <xf numFmtId="0" fontId="0" fillId="2" borderId="1" xfId="0" applyFill="1" applyBorder="1" applyAlignment="1" applyProtection="1">
      <alignment horizontal="center"/>
    </xf>
    <xf numFmtId="0" fontId="0" fillId="2" borderId="0" xfId="0" applyFill="1" applyBorder="1" applyAlignment="1" applyProtection="1">
      <alignment horizontal="center"/>
    </xf>
    <xf numFmtId="0" fontId="0" fillId="2" borderId="2" xfId="0" applyFill="1" applyBorder="1" applyAlignment="1" applyProtection="1">
      <alignment horizontal="center"/>
    </xf>
    <xf numFmtId="42" fontId="0" fillId="3" borderId="3" xfId="0" applyNumberFormat="1" applyFill="1" applyBorder="1" applyProtection="1">
      <protection locked="0"/>
    </xf>
    <xf numFmtId="0" fontId="3" fillId="2" borderId="2" xfId="0" applyFont="1" applyFill="1" applyBorder="1" applyAlignment="1" applyProtection="1">
      <alignment horizontal="left"/>
      <protection hidden="1"/>
    </xf>
    <xf numFmtId="0" fontId="0" fillId="0" borderId="0" xfId="0" applyFill="1"/>
    <xf numFmtId="0" fontId="3" fillId="2" borderId="0" xfId="0" applyFont="1" applyFill="1" applyBorder="1" applyAlignment="1" applyProtection="1">
      <alignment horizontal="left"/>
      <protection hidden="1"/>
    </xf>
    <xf numFmtId="0" fontId="0" fillId="2" borderId="0" xfId="0" applyFill="1" applyBorder="1" applyAlignment="1" applyProtection="1">
      <alignment horizontal="left" indent="2"/>
    </xf>
    <xf numFmtId="0" fontId="0" fillId="2" borderId="0" xfId="0" applyFill="1" applyBorder="1" applyAlignment="1" applyProtection="1">
      <alignment horizontal="left"/>
    </xf>
    <xf numFmtId="0" fontId="0" fillId="0" borderId="0" xfId="0" applyFill="1" applyBorder="1" applyAlignment="1" applyProtection="1">
      <alignment horizontal="center"/>
    </xf>
    <xf numFmtId="0" fontId="3" fillId="0" borderId="0" xfId="0" applyFont="1" applyFill="1" applyBorder="1" applyAlignment="1" applyProtection="1">
      <alignment horizontal="left"/>
    </xf>
    <xf numFmtId="0" fontId="0" fillId="0" borderId="0" xfId="0" applyFill="1" applyBorder="1" applyProtection="1"/>
    <xf numFmtId="0" fontId="0" fillId="0" borderId="0" xfId="0" applyFill="1" applyProtection="1"/>
    <xf numFmtId="0" fontId="0" fillId="0" borderId="0" xfId="0" quotePrefix="1"/>
    <xf numFmtId="49" fontId="0" fillId="0" borderId="0" xfId="0" applyNumberFormat="1"/>
    <xf numFmtId="0" fontId="0" fillId="3" borderId="3" xfId="0" applyFill="1" applyBorder="1" applyAlignment="1" applyProtection="1">
      <alignment horizontal="left" indent="1"/>
      <protection locked="0"/>
    </xf>
    <xf numFmtId="0" fontId="0" fillId="3" borderId="3" xfId="0" applyFill="1" applyBorder="1" applyAlignment="1" applyProtection="1">
      <alignment horizontal="left"/>
      <protection locked="0"/>
    </xf>
    <xf numFmtId="41" fontId="0" fillId="3" borderId="3" xfId="0" applyNumberFormat="1" applyFill="1" applyBorder="1" applyProtection="1">
      <protection locked="0"/>
    </xf>
    <xf numFmtId="41" fontId="0" fillId="3" borderId="4" xfId="0" applyNumberFormat="1" applyFill="1" applyBorder="1" applyProtection="1">
      <protection locked="0"/>
    </xf>
    <xf numFmtId="41" fontId="1" fillId="3" borderId="4" xfId="0" applyNumberFormat="1" applyFont="1" applyFill="1" applyBorder="1" applyProtection="1">
      <protection locked="0"/>
    </xf>
    <xf numFmtId="0" fontId="3" fillId="2" borderId="5" xfId="0" applyNumberFormat="1" applyFont="1" applyFill="1" applyBorder="1" applyProtection="1"/>
    <xf numFmtId="15" fontId="0" fillId="0" borderId="0" xfId="0" quotePrefix="1" applyNumberFormat="1"/>
    <xf numFmtId="0" fontId="3" fillId="4" borderId="0" xfId="0" applyFont="1" applyFill="1" applyBorder="1" applyAlignment="1" applyProtection="1">
      <alignment horizontal="left"/>
      <protection hidden="1"/>
    </xf>
    <xf numFmtId="0" fontId="0" fillId="0" borderId="6" xfId="0" applyBorder="1" applyAlignment="1" applyProtection="1"/>
    <xf numFmtId="0" fontId="16" fillId="0" borderId="0" xfId="0" applyFont="1" applyProtection="1">
      <protection hidden="1"/>
    </xf>
    <xf numFmtId="0" fontId="17" fillId="0" borderId="0" xfId="0" applyFont="1"/>
    <xf numFmtId="0" fontId="0" fillId="0" borderId="7" xfId="0" applyBorder="1"/>
    <xf numFmtId="0" fontId="17" fillId="0" borderId="0" xfId="0" quotePrefix="1" applyFont="1"/>
    <xf numFmtId="9" fontId="0" fillId="0" borderId="7" xfId="1" applyFont="1" applyBorder="1"/>
    <xf numFmtId="0" fontId="17" fillId="0" borderId="6" xfId="0" applyFont="1" applyBorder="1"/>
    <xf numFmtId="0" fontId="3" fillId="2" borderId="8" xfId="0" applyFont="1" applyFill="1" applyBorder="1" applyAlignment="1" applyProtection="1">
      <alignment horizontal="left"/>
      <protection hidden="1"/>
    </xf>
    <xf numFmtId="0" fontId="3" fillId="0" borderId="0" xfId="0" applyFont="1" applyFill="1" applyBorder="1" applyAlignment="1" applyProtection="1">
      <alignment horizontal="left"/>
      <protection hidden="1"/>
    </xf>
    <xf numFmtId="0" fontId="0" fillId="0" borderId="0" xfId="0" applyBorder="1" applyAlignment="1" applyProtection="1"/>
    <xf numFmtId="42" fontId="1" fillId="3" borderId="9" xfId="0" applyNumberFormat="1" applyFont="1" applyFill="1" applyBorder="1" applyProtection="1">
      <protection locked="0"/>
    </xf>
    <xf numFmtId="42" fontId="1" fillId="3" borderId="10" xfId="0" applyNumberFormat="1" applyFont="1" applyFill="1" applyBorder="1" applyProtection="1">
      <protection locked="0"/>
    </xf>
    <xf numFmtId="0" fontId="0" fillId="0" borderId="0" xfId="0" applyAlignment="1">
      <alignment horizontal="center"/>
    </xf>
    <xf numFmtId="0" fontId="2" fillId="0" borderId="0" xfId="0" applyFont="1" applyAlignment="1" applyProtection="1">
      <alignment horizontal="left" indent="1"/>
    </xf>
    <xf numFmtId="0" fontId="0" fillId="0" borderId="0" xfId="0" applyAlignment="1" applyProtection="1"/>
    <xf numFmtId="0" fontId="0" fillId="0" borderId="0" xfId="0" applyProtection="1"/>
    <xf numFmtId="0" fontId="8" fillId="0" borderId="0" xfId="0" applyFont="1" applyProtection="1"/>
    <xf numFmtId="9" fontId="9" fillId="0" borderId="0" xfId="1" applyFont="1" applyAlignment="1" applyProtection="1">
      <alignment horizontal="left"/>
    </xf>
    <xf numFmtId="0" fontId="10" fillId="0" borderId="0" xfId="0" applyFont="1" applyAlignment="1" applyProtection="1">
      <alignment horizontal="left" indent="1"/>
    </xf>
    <xf numFmtId="0" fontId="16" fillId="0" borderId="1" xfId="0" applyFont="1" applyBorder="1" applyAlignment="1" applyProtection="1"/>
    <xf numFmtId="0" fontId="16" fillId="0" borderId="0" xfId="0" applyFont="1" applyBorder="1" applyAlignment="1" applyProtection="1"/>
    <xf numFmtId="0" fontId="14" fillId="5" borderId="1" xfId="0" applyNumberFormat="1" applyFont="1" applyFill="1" applyBorder="1" applyAlignment="1" applyProtection="1">
      <alignment horizontal="left" vertical="center"/>
    </xf>
    <xf numFmtId="0" fontId="14" fillId="5" borderId="0" xfId="0" applyNumberFormat="1" applyFont="1" applyFill="1" applyBorder="1" applyAlignment="1" applyProtection="1">
      <alignment horizontal="left" vertical="center"/>
    </xf>
    <xf numFmtId="0" fontId="15" fillId="6" borderId="1" xfId="0" applyNumberFormat="1" applyFont="1" applyFill="1" applyBorder="1" applyAlignment="1" applyProtection="1">
      <alignment horizontal="left" vertical="center"/>
    </xf>
    <xf numFmtId="0" fontId="15" fillId="6" borderId="0" xfId="0" applyNumberFormat="1" applyFont="1" applyFill="1" applyBorder="1" applyAlignment="1" applyProtection="1">
      <alignment horizontal="left" vertical="center"/>
    </xf>
    <xf numFmtId="0" fontId="7" fillId="7" borderId="0" xfId="0" applyFont="1" applyFill="1" applyAlignment="1" applyProtection="1">
      <alignment horizontal="left"/>
    </xf>
    <xf numFmtId="0" fontId="0" fillId="2" borderId="1" xfId="0" applyFill="1" applyBorder="1" applyProtection="1"/>
    <xf numFmtId="0" fontId="0" fillId="2" borderId="0" xfId="0" applyFill="1" applyBorder="1" applyProtection="1"/>
    <xf numFmtId="0" fontId="0" fillId="3" borderId="3" xfId="0" applyFill="1" applyBorder="1" applyAlignment="1" applyProtection="1">
      <alignment horizontal="left"/>
    </xf>
    <xf numFmtId="42" fontId="0" fillId="3" borderId="3" xfId="0" applyNumberFormat="1" applyFill="1" applyBorder="1" applyProtection="1"/>
    <xf numFmtId="0" fontId="0" fillId="3" borderId="3" xfId="0" applyFill="1" applyBorder="1" applyAlignment="1" applyProtection="1">
      <alignment horizontal="left" indent="1"/>
    </xf>
    <xf numFmtId="0" fontId="0" fillId="2" borderId="2" xfId="0" applyFill="1" applyBorder="1" applyProtection="1"/>
    <xf numFmtId="41" fontId="0" fillId="3" borderId="3" xfId="0" applyNumberFormat="1" applyFill="1" applyBorder="1" applyProtection="1"/>
    <xf numFmtId="41" fontId="0" fillId="3" borderId="4" xfId="0" applyNumberFormat="1" applyFill="1" applyBorder="1" applyProtection="1"/>
    <xf numFmtId="41" fontId="1" fillId="3" borderId="4" xfId="0" applyNumberFormat="1" applyFont="1" applyFill="1" applyBorder="1" applyProtection="1"/>
    <xf numFmtId="42" fontId="1" fillId="3" borderId="9" xfId="0" applyNumberFormat="1" applyFont="1" applyFill="1" applyBorder="1" applyProtection="1"/>
    <xf numFmtId="0" fontId="0" fillId="2" borderId="11" xfId="0" applyFill="1" applyBorder="1" applyProtection="1"/>
    <xf numFmtId="0" fontId="0" fillId="2" borderId="6" xfId="0" applyFill="1" applyBorder="1" applyProtection="1"/>
    <xf numFmtId="0" fontId="0" fillId="2" borderId="12" xfId="0" applyFill="1" applyBorder="1" applyProtection="1"/>
    <xf numFmtId="0" fontId="6" fillId="2" borderId="0" xfId="0" applyFont="1" applyFill="1" applyBorder="1" applyAlignment="1" applyProtection="1">
      <alignment horizontal="center"/>
    </xf>
    <xf numFmtId="42" fontId="1" fillId="3" borderId="10" xfId="0" applyNumberFormat="1" applyFont="1" applyFill="1" applyBorder="1" applyProtection="1"/>
    <xf numFmtId="0" fontId="3" fillId="2" borderId="0" xfId="0" applyNumberFormat="1" applyFont="1" applyFill="1" applyBorder="1" applyProtection="1"/>
    <xf numFmtId="0" fontId="0" fillId="0" borderId="1" xfId="0" applyFill="1" applyBorder="1" applyAlignment="1" applyProtection="1">
      <alignment horizontal="center"/>
    </xf>
    <xf numFmtId="0" fontId="3" fillId="0" borderId="1" xfId="0" applyFont="1" applyFill="1" applyBorder="1" applyAlignment="1" applyProtection="1">
      <alignment horizontal="left"/>
      <protection hidden="1"/>
    </xf>
    <xf numFmtId="0" fontId="0" fillId="0" borderId="1" xfId="0" applyFill="1" applyBorder="1" applyProtection="1"/>
    <xf numFmtId="49" fontId="1" fillId="2" borderId="0" xfId="0" applyNumberFormat="1" applyFont="1" applyFill="1" applyBorder="1" applyAlignment="1" applyProtection="1"/>
    <xf numFmtId="0" fontId="12" fillId="7" borderId="1" xfId="0" applyNumberFormat="1" applyFont="1" applyFill="1" applyBorder="1" applyAlignment="1" applyProtection="1">
      <alignment horizontal="left" vertical="center"/>
    </xf>
    <xf numFmtId="0" fontId="12" fillId="7" borderId="0" xfId="0" applyNumberFormat="1" applyFont="1" applyFill="1" applyBorder="1" applyAlignment="1" applyProtection="1">
      <alignment horizontal="left" vertical="center"/>
    </xf>
    <xf numFmtId="0" fontId="0" fillId="0" borderId="0" xfId="0" applyBorder="1" applyProtection="1"/>
    <xf numFmtId="0" fontId="2" fillId="0" borderId="0" xfId="0" quotePrefix="1" applyFont="1" applyAlignment="1" applyProtection="1">
      <alignment horizontal="center"/>
    </xf>
    <xf numFmtId="0" fontId="2" fillId="2" borderId="0" xfId="0" applyFont="1" applyFill="1" applyBorder="1" applyAlignment="1" applyProtection="1">
      <alignment horizontal="center"/>
    </xf>
    <xf numFmtId="0" fontId="0" fillId="0" borderId="1" xfId="0" applyBorder="1" applyProtection="1"/>
    <xf numFmtId="0" fontId="0" fillId="0" borderId="1" xfId="0" applyBorder="1"/>
    <xf numFmtId="9" fontId="0" fillId="0" borderId="13" xfId="1" applyFont="1" applyBorder="1" applyAlignment="1" applyProtection="1">
      <alignment horizontal="left"/>
    </xf>
    <xf numFmtId="0" fontId="0" fillId="0" borderId="13" xfId="0" applyBorder="1" applyAlignment="1" applyProtection="1"/>
    <xf numFmtId="9" fontId="9" fillId="0" borderId="6" xfId="1" applyFont="1" applyBorder="1" applyAlignment="1" applyProtection="1">
      <alignment horizontal="left"/>
    </xf>
    <xf numFmtId="0" fontId="2" fillId="2" borderId="0" xfId="0" applyFont="1" applyFill="1" applyBorder="1" applyAlignment="1" applyProtection="1">
      <alignment horizontal="center"/>
    </xf>
    <xf numFmtId="0" fontId="14" fillId="0" borderId="0" xfId="0" applyFont="1" applyAlignment="1"/>
    <xf numFmtId="0" fontId="0" fillId="3" borderId="15" xfId="0" applyFill="1" applyBorder="1" applyAlignment="1" applyProtection="1">
      <alignment horizontal="left"/>
      <protection locked="0"/>
    </xf>
    <xf numFmtId="0" fontId="0" fillId="0" borderId="14" xfId="0" applyBorder="1" applyAlignment="1" applyProtection="1">
      <alignment horizontal="left"/>
      <protection locked="0"/>
    </xf>
    <xf numFmtId="0" fontId="0" fillId="3" borderId="19" xfId="0" applyFill="1" applyBorder="1" applyAlignment="1" applyProtection="1">
      <alignment horizontal="center"/>
      <protection locked="0"/>
    </xf>
    <xf numFmtId="0" fontId="0" fillId="0" borderId="20" xfId="0" applyBorder="1" applyAlignment="1" applyProtection="1">
      <alignment horizontal="center"/>
      <protection locked="0"/>
    </xf>
    <xf numFmtId="0" fontId="11" fillId="0" borderId="0" xfId="0" applyFont="1" applyAlignment="1" applyProtection="1">
      <alignment horizontal="left"/>
    </xf>
    <xf numFmtId="0" fontId="0" fillId="0" borderId="0" xfId="0" applyAlignment="1" applyProtection="1"/>
    <xf numFmtId="0" fontId="2" fillId="0" borderId="0" xfId="0" applyFont="1" applyAlignment="1" applyProtection="1">
      <alignment horizontal="left" indent="1"/>
    </xf>
    <xf numFmtId="0" fontId="0" fillId="0" borderId="0" xfId="0" applyAlignment="1" applyProtection="1">
      <alignment horizontal="left" indent="1"/>
    </xf>
    <xf numFmtId="0" fontId="0" fillId="0" borderId="2" xfId="0" applyBorder="1" applyAlignment="1" applyProtection="1">
      <alignment horizontal="left" indent="1"/>
    </xf>
    <xf numFmtId="49" fontId="0" fillId="3" borderId="11" xfId="0" applyNumberFormat="1" applyFill="1" applyBorder="1" applyAlignment="1" applyProtection="1">
      <alignment horizontal="left"/>
      <protection locked="0"/>
    </xf>
    <xf numFmtId="0" fontId="0" fillId="0" borderId="6" xfId="0" applyBorder="1" applyAlignment="1" applyProtection="1">
      <alignment horizontal="left"/>
      <protection locked="0"/>
    </xf>
    <xf numFmtId="0" fontId="16" fillId="0" borderId="1" xfId="0" applyFont="1" applyBorder="1" applyAlignment="1" applyProtection="1">
      <alignment horizontal="left"/>
    </xf>
    <xf numFmtId="0" fontId="16" fillId="0" borderId="0" xfId="0" applyFont="1" applyBorder="1" applyAlignment="1" applyProtection="1">
      <alignment horizontal="left"/>
    </xf>
    <xf numFmtId="49" fontId="0" fillId="3" borderId="19" xfId="0" applyNumberFormat="1" applyFill="1" applyBorder="1" applyAlignment="1" applyProtection="1">
      <alignment horizontal="center"/>
      <protection locked="0"/>
    </xf>
    <xf numFmtId="49" fontId="0" fillId="3" borderId="20" xfId="0" applyNumberFormat="1" applyFill="1" applyBorder="1" applyAlignment="1" applyProtection="1">
      <alignment horizontal="center"/>
      <protection locked="0"/>
    </xf>
    <xf numFmtId="49" fontId="0" fillId="3" borderId="21" xfId="0" applyNumberFormat="1" applyFill="1" applyBorder="1" applyAlignment="1" applyProtection="1">
      <alignment horizontal="center"/>
      <protection locked="0"/>
    </xf>
    <xf numFmtId="49" fontId="0" fillId="3" borderId="11" xfId="0" applyNumberFormat="1" applyFill="1" applyBorder="1" applyAlignment="1" applyProtection="1">
      <alignment horizontal="left"/>
    </xf>
    <xf numFmtId="0" fontId="0" fillId="0" borderId="6" xfId="0" applyBorder="1" applyAlignment="1" applyProtection="1">
      <alignment horizontal="left"/>
    </xf>
    <xf numFmtId="15" fontId="0" fillId="3" borderId="19" xfId="0" applyNumberFormat="1" applyFill="1" applyBorder="1" applyAlignment="1" applyProtection="1">
      <alignment horizontal="center"/>
    </xf>
    <xf numFmtId="49" fontId="0" fillId="3" borderId="20" xfId="0" applyNumberFormat="1" applyFill="1" applyBorder="1" applyAlignment="1" applyProtection="1">
      <alignment horizontal="center"/>
    </xf>
    <xf numFmtId="49" fontId="0" fillId="3" borderId="21" xfId="0" applyNumberFormat="1" applyFill="1" applyBorder="1" applyAlignment="1" applyProtection="1">
      <alignment horizontal="center"/>
    </xf>
    <xf numFmtId="0" fontId="0" fillId="3" borderId="19" xfId="0" applyFill="1" applyBorder="1" applyAlignment="1" applyProtection="1">
      <alignment horizontal="center"/>
    </xf>
    <xf numFmtId="0" fontId="0" fillId="0" borderId="20" xfId="0" applyBorder="1" applyAlignment="1" applyProtection="1">
      <alignment horizontal="center"/>
    </xf>
    <xf numFmtId="0" fontId="0" fillId="3" borderId="15" xfId="0" applyFill="1" applyBorder="1" applyAlignment="1" applyProtection="1">
      <alignment horizontal="left"/>
    </xf>
    <xf numFmtId="0" fontId="0" fillId="0" borderId="14" xfId="0" applyBorder="1" applyAlignment="1">
      <alignment horizontal="left"/>
    </xf>
    <xf numFmtId="0" fontId="0" fillId="0" borderId="20" xfId="0" applyBorder="1" applyAlignment="1">
      <alignment horizontal="center"/>
    </xf>
    <xf numFmtId="0" fontId="0" fillId="0" borderId="23" xfId="0" applyBorder="1" applyAlignment="1" applyProtection="1"/>
    <xf numFmtId="0" fontId="14" fillId="2" borderId="16" xfId="0" applyFont="1" applyFill="1" applyBorder="1" applyAlignment="1" applyProtection="1">
      <alignment horizontal="center"/>
    </xf>
    <xf numFmtId="0" fontId="14" fillId="0" borderId="13" xfId="0" applyFont="1" applyBorder="1" applyAlignment="1" applyProtection="1">
      <alignment horizontal="center"/>
    </xf>
    <xf numFmtId="0" fontId="14" fillId="2" borderId="17" xfId="0" applyFont="1" applyFill="1" applyBorder="1" applyAlignment="1" applyProtection="1">
      <alignment horizontal="center" vertical="center"/>
    </xf>
    <xf numFmtId="0" fontId="14" fillId="0" borderId="5" xfId="0" applyFont="1" applyBorder="1" applyAlignment="1" applyProtection="1">
      <alignment horizontal="center" vertical="center"/>
    </xf>
    <xf numFmtId="0" fontId="14" fillId="0" borderId="18" xfId="0" applyFont="1" applyBorder="1" applyAlignment="1" applyProtection="1">
      <alignment horizontal="center" vertical="center"/>
    </xf>
    <xf numFmtId="0" fontId="14" fillId="0" borderId="5" xfId="0" applyFont="1" applyBorder="1" applyAlignment="1">
      <alignment horizontal="center" vertical="center"/>
    </xf>
    <xf numFmtId="0" fontId="14" fillId="0" borderId="18" xfId="0" applyFont="1" applyBorder="1" applyAlignment="1">
      <alignment horizontal="center" vertical="center"/>
    </xf>
    <xf numFmtId="0" fontId="14" fillId="2" borderId="13" xfId="0" applyFont="1" applyFill="1" applyBorder="1" applyAlignment="1" applyProtection="1">
      <alignment horizontal="center"/>
    </xf>
    <xf numFmtId="0" fontId="14" fillId="2" borderId="22" xfId="0" applyFont="1" applyFill="1" applyBorder="1" applyAlignment="1" applyProtection="1">
      <alignment horizontal="center"/>
    </xf>
    <xf numFmtId="0" fontId="14" fillId="2" borderId="5" xfId="0" applyFont="1" applyFill="1" applyBorder="1" applyAlignment="1" applyProtection="1">
      <alignment horizontal="center" vertical="center"/>
    </xf>
    <xf numFmtId="0" fontId="14" fillId="2" borderId="18" xfId="0" applyFont="1" applyFill="1" applyBorder="1" applyAlignment="1" applyProtection="1">
      <alignment horizontal="center" vertical="center"/>
    </xf>
    <xf numFmtId="0" fontId="0" fillId="0" borderId="12" xfId="0" applyBorder="1" applyAlignment="1" applyProtection="1">
      <alignment horizontal="left"/>
      <protection locked="0"/>
    </xf>
    <xf numFmtId="49" fontId="0" fillId="3" borderId="24" xfId="0" applyNumberFormat="1" applyFill="1" applyBorder="1" applyAlignment="1" applyProtection="1">
      <alignment horizontal="left"/>
      <protection locked="0"/>
    </xf>
    <xf numFmtId="0" fontId="0" fillId="0" borderId="25" xfId="0" applyBorder="1" applyAlignment="1" applyProtection="1">
      <alignment horizontal="left"/>
      <protection locked="0"/>
    </xf>
    <xf numFmtId="0" fontId="0" fillId="0" borderId="26" xfId="0" applyBorder="1" applyAlignment="1" applyProtection="1">
      <alignment horizontal="left"/>
      <protection locked="0"/>
    </xf>
    <xf numFmtId="0" fontId="0" fillId="0" borderId="6" xfId="0" applyBorder="1" applyAlignment="1">
      <alignment horizontal="left"/>
    </xf>
    <xf numFmtId="0" fontId="0" fillId="0" borderId="12" xfId="0" applyBorder="1" applyAlignment="1">
      <alignment horizontal="left"/>
    </xf>
    <xf numFmtId="49" fontId="0" fillId="3" borderId="24" xfId="0" applyNumberFormat="1" applyFill="1" applyBorder="1" applyAlignment="1" applyProtection="1">
      <alignment horizontal="left"/>
    </xf>
    <xf numFmtId="0" fontId="0" fillId="0" borderId="25" xfId="0" applyBorder="1" applyAlignment="1" applyProtection="1">
      <alignment horizontal="left"/>
    </xf>
    <xf numFmtId="0" fontId="0" fillId="0" borderId="25" xfId="0" applyBorder="1" applyAlignment="1">
      <alignment horizontal="left"/>
    </xf>
    <xf numFmtId="0" fontId="0" fillId="0" borderId="26" xfId="0" applyBorder="1" applyAlignment="1">
      <alignment horizontal="left"/>
    </xf>
  </cellXfs>
  <cellStyles count="2">
    <cellStyle name="Normal" xfId="0" builtinId="0"/>
    <cellStyle name="Percent" xfId="1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E0E0E0"/>
      <rgbColor rgb="000000FF"/>
      <rgbColor rgb="00E5E0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E7FFFF"/>
      <rgbColor rgb="00E4FFDF"/>
      <rgbColor rgb="00FFFFCB"/>
      <rgbColor rgb="0099CCFF"/>
      <rgbColor rgb="00FF99CC"/>
      <rgbColor rgb="00CC99FF"/>
      <rgbColor rgb="00FFCC99"/>
      <rgbColor rgb="003366FF"/>
      <rgbColor rgb="0033CCCC"/>
      <rgbColor rgb="00DBF10F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E199"/>
  <sheetViews>
    <sheetView showGridLines="0" zoomScaleNormal="100" workbookViewId="0">
      <selection activeCell="D2" sqref="D2:H2"/>
    </sheetView>
  </sheetViews>
  <sheetFormatPr defaultRowHeight="12.75" x14ac:dyDescent="0.2"/>
  <cols>
    <col min="1" max="1" width="4.140625" customWidth="1"/>
    <col min="2" max="2" width="3.28515625" customWidth="1"/>
    <col min="3" max="3" width="2.7109375" customWidth="1"/>
    <col min="4" max="4" width="34.7109375" customWidth="1"/>
    <col min="5" max="5" width="2.5703125" customWidth="1"/>
    <col min="6" max="6" width="10.7109375" customWidth="1"/>
    <col min="7" max="7" width="3.7109375" customWidth="1"/>
    <col min="8" max="8" width="11.140625" customWidth="1"/>
    <col min="9" max="9" width="5.7109375" customWidth="1"/>
    <col min="10" max="10" width="13.7109375" customWidth="1"/>
    <col min="11" max="11" width="6.5703125" customWidth="1"/>
    <col min="12" max="12" width="10.7109375" customWidth="1"/>
    <col min="13" max="13" width="3.42578125" customWidth="1"/>
    <col min="14" max="14" width="10.7109375" customWidth="1"/>
    <col min="15" max="15" width="5.7109375" customWidth="1"/>
    <col min="17" max="17" width="9.140625" hidden="1" customWidth="1"/>
    <col min="31" max="31" width="0" hidden="1" customWidth="1"/>
  </cols>
  <sheetData>
    <row r="1" spans="1:31" ht="19.5" customHeight="1" x14ac:dyDescent="0.4">
      <c r="A1" s="50" t="s">
        <v>54</v>
      </c>
      <c r="B1" s="50"/>
      <c r="C1" s="50"/>
      <c r="D1" s="50"/>
      <c r="E1" s="50"/>
      <c r="F1" s="50"/>
      <c r="G1" s="50"/>
      <c r="H1" s="50"/>
      <c r="I1" s="109"/>
      <c r="J1" s="39"/>
      <c r="K1" s="39"/>
      <c r="L1" s="39"/>
      <c r="M1" s="39"/>
      <c r="N1" s="39"/>
      <c r="O1" s="39"/>
      <c r="AE1" s="27" t="s">
        <v>28</v>
      </c>
    </row>
    <row r="2" spans="1:31" ht="15" customHeight="1" thickBot="1" x14ac:dyDescent="0.25">
      <c r="A2" s="89" t="s">
        <v>0</v>
      </c>
      <c r="B2" s="90"/>
      <c r="C2" s="91"/>
      <c r="D2" s="92"/>
      <c r="E2" s="93"/>
      <c r="F2" s="93"/>
      <c r="G2" s="93"/>
      <c r="H2" s="121"/>
      <c r="I2" s="109"/>
      <c r="J2" s="34"/>
      <c r="K2" s="40"/>
      <c r="L2" s="40"/>
      <c r="M2" s="34"/>
      <c r="N2" s="40"/>
      <c r="O2" s="40"/>
      <c r="AE2" s="28">
        <f>COUNTIF(A14:AA197,"~*")</f>
        <v>0</v>
      </c>
    </row>
    <row r="3" spans="1:31" ht="15" customHeight="1" thickTop="1" x14ac:dyDescent="0.2">
      <c r="A3" s="89" t="s">
        <v>1</v>
      </c>
      <c r="B3" s="90"/>
      <c r="C3" s="91"/>
      <c r="D3" s="122"/>
      <c r="E3" s="123"/>
      <c r="F3" s="123"/>
      <c r="G3" s="123"/>
      <c r="H3" s="124"/>
      <c r="I3" s="109"/>
      <c r="J3" s="34"/>
      <c r="K3" s="40"/>
      <c r="L3" s="40"/>
      <c r="M3" s="34"/>
      <c r="N3" s="40"/>
      <c r="O3" s="40"/>
      <c r="AE3" s="27" t="s">
        <v>29</v>
      </c>
    </row>
    <row r="4" spans="1:31" ht="12.95" customHeight="1" thickBot="1" x14ac:dyDescent="0.3">
      <c r="A4" s="41"/>
      <c r="B4" s="40"/>
      <c r="C4" s="40"/>
      <c r="D4" s="78"/>
      <c r="E4" s="78"/>
      <c r="F4" s="78"/>
      <c r="G4" s="78"/>
      <c r="H4" s="79"/>
      <c r="I4" s="34"/>
      <c r="J4" s="34"/>
      <c r="K4" s="40"/>
      <c r="L4" s="40"/>
      <c r="M4" s="34"/>
      <c r="N4" s="40"/>
      <c r="O4" s="40"/>
      <c r="AE4" s="28">
        <f>COUNTIF(B15:P197,"  ")</f>
        <v>48</v>
      </c>
    </row>
    <row r="5" spans="1:31" ht="14.1" customHeight="1" thickTop="1" x14ac:dyDescent="0.2">
      <c r="A5" s="38" t="str">
        <f>IF(Sol!D5="OFF","     ","Score:")</f>
        <v>Score:</v>
      </c>
      <c r="B5" s="40"/>
      <c r="C5" s="42"/>
      <c r="D5" s="80">
        <f>IF(Sol!D5="OFF","",AE10)</f>
        <v>0</v>
      </c>
      <c r="E5" s="25"/>
      <c r="F5" s="25"/>
      <c r="G5" s="25"/>
      <c r="H5" s="25"/>
      <c r="I5" s="34"/>
      <c r="J5" s="34"/>
      <c r="K5" s="40"/>
      <c r="L5" s="40"/>
      <c r="M5" s="34"/>
      <c r="N5" s="40"/>
      <c r="O5" s="40"/>
      <c r="AE5" s="29" t="s">
        <v>30</v>
      </c>
    </row>
    <row r="6" spans="1:31" ht="12" customHeight="1" thickBot="1" x14ac:dyDescent="0.25">
      <c r="A6" s="40"/>
      <c r="B6" s="40"/>
      <c r="C6" s="40"/>
      <c r="D6" s="40"/>
      <c r="E6" s="40"/>
      <c r="F6" s="40"/>
      <c r="G6" s="40"/>
      <c r="H6" s="40"/>
      <c r="I6" s="73"/>
      <c r="J6" s="40"/>
      <c r="K6" s="40"/>
      <c r="L6" s="40"/>
      <c r="M6" s="40"/>
      <c r="N6" s="40"/>
      <c r="O6" s="40"/>
      <c r="AE6" s="28">
        <f>COUNTIF(A14:P197," ")</f>
        <v>0</v>
      </c>
    </row>
    <row r="7" spans="1:31" ht="15" customHeight="1" thickTop="1" x14ac:dyDescent="0.2">
      <c r="A7" s="43" t="s">
        <v>23</v>
      </c>
      <c r="B7" s="40"/>
      <c r="C7" s="40"/>
      <c r="D7" s="87" t="s">
        <v>43</v>
      </c>
      <c r="E7" s="88"/>
      <c r="F7" s="88"/>
      <c r="G7" s="40"/>
      <c r="H7" s="40"/>
      <c r="I7" s="40"/>
      <c r="J7" s="40"/>
      <c r="K7" s="40"/>
      <c r="L7" s="40"/>
      <c r="M7" s="40"/>
      <c r="N7" s="40"/>
      <c r="O7" s="40"/>
      <c r="AE7" s="27" t="s">
        <v>31</v>
      </c>
    </row>
    <row r="8" spans="1:31" ht="15" customHeight="1" thickBot="1" x14ac:dyDescent="0.25">
      <c r="A8" s="71" t="s">
        <v>24</v>
      </c>
      <c r="B8" s="72"/>
      <c r="C8" s="72"/>
      <c r="D8" s="72"/>
      <c r="E8" s="72"/>
      <c r="F8" s="72"/>
      <c r="G8" s="72"/>
      <c r="H8" s="72"/>
      <c r="I8" s="72"/>
      <c r="J8" s="72"/>
      <c r="K8" s="72"/>
      <c r="L8" s="39"/>
      <c r="M8" s="39"/>
      <c r="N8" s="40"/>
      <c r="O8" s="40"/>
      <c r="AE8" s="28">
        <f>AE2+AE4+AE6</f>
        <v>48</v>
      </c>
    </row>
    <row r="9" spans="1:31" ht="15" customHeight="1" thickTop="1" x14ac:dyDescent="0.2">
      <c r="A9" s="46" t="s">
        <v>25</v>
      </c>
      <c r="B9" s="47"/>
      <c r="C9" s="47"/>
      <c r="D9" s="47"/>
      <c r="E9" s="47"/>
      <c r="F9" s="47"/>
      <c r="G9" s="47"/>
      <c r="H9" s="47"/>
      <c r="I9" s="47"/>
      <c r="J9" s="47"/>
      <c r="K9" s="47"/>
      <c r="L9" s="39"/>
      <c r="M9" s="39"/>
      <c r="N9" s="40"/>
      <c r="O9" s="40"/>
      <c r="AE9" s="27" t="s">
        <v>32</v>
      </c>
    </row>
    <row r="10" spans="1:31" ht="15" customHeight="1" thickBot="1" x14ac:dyDescent="0.25">
      <c r="A10" s="48" t="s">
        <v>26</v>
      </c>
      <c r="B10" s="49"/>
      <c r="C10" s="49"/>
      <c r="D10" s="49"/>
      <c r="E10" s="49"/>
      <c r="F10" s="49"/>
      <c r="G10" s="49"/>
      <c r="H10" s="49"/>
      <c r="I10" s="49"/>
      <c r="J10" s="49"/>
      <c r="K10" s="49"/>
      <c r="L10" s="39"/>
      <c r="M10" s="39"/>
      <c r="N10" s="40"/>
      <c r="O10" s="40"/>
      <c r="AE10" s="30">
        <f>(AE8-AE4-AE2)/AE8</f>
        <v>0</v>
      </c>
    </row>
    <row r="11" spans="1:31" ht="12.95" customHeight="1" thickTop="1" x14ac:dyDescent="0.2">
      <c r="A11" s="94" t="s">
        <v>40</v>
      </c>
      <c r="B11" s="95"/>
      <c r="C11" s="95"/>
      <c r="D11" s="95"/>
      <c r="E11" s="95"/>
      <c r="F11" s="95"/>
      <c r="G11" s="95"/>
      <c r="H11" s="95"/>
      <c r="I11" s="88"/>
      <c r="J11" s="88"/>
      <c r="K11" s="88"/>
      <c r="L11" s="40"/>
      <c r="M11" s="40"/>
      <c r="N11" s="40"/>
      <c r="O11" s="40"/>
      <c r="AE11" t="s">
        <v>33</v>
      </c>
    </row>
    <row r="12" spans="1:31" ht="12.95" customHeight="1" x14ac:dyDescent="0.2">
      <c r="A12" s="44" t="str">
        <f>IF(Sol!$D$5="OFF","     ","An asterisk (*) will appear to the right of an incorrect entry.")</f>
        <v>An asterisk (*) will appear to the right of an incorrect entry.</v>
      </c>
      <c r="B12" s="45"/>
      <c r="C12" s="45"/>
      <c r="D12" s="45"/>
      <c r="E12" s="45"/>
      <c r="F12" s="45"/>
      <c r="G12" s="45"/>
      <c r="H12" s="45"/>
      <c r="I12" s="39"/>
      <c r="J12" s="39"/>
      <c r="K12" s="39"/>
      <c r="L12" s="40"/>
      <c r="M12" s="40"/>
      <c r="N12" s="40"/>
      <c r="O12" s="40"/>
      <c r="AE12" t="s">
        <v>34</v>
      </c>
    </row>
    <row r="13" spans="1:31" ht="12.95" customHeight="1" x14ac:dyDescent="0.2">
      <c r="A13" s="26"/>
      <c r="B13" s="40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AE13" t="s">
        <v>35</v>
      </c>
    </row>
    <row r="14" spans="1:31" ht="12.95" customHeight="1" x14ac:dyDescent="0.2">
      <c r="A14" s="40"/>
      <c r="B14" s="40"/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40"/>
      <c r="N14" s="40"/>
      <c r="O14" s="40"/>
      <c r="AE14" s="27" t="s">
        <v>36</v>
      </c>
    </row>
    <row r="15" spans="1:31" ht="17.100000000000001" customHeight="1" x14ac:dyDescent="0.2">
      <c r="A15" s="74" t="s">
        <v>9</v>
      </c>
      <c r="B15" s="110" t="s">
        <v>55</v>
      </c>
      <c r="C15" s="111"/>
      <c r="D15" s="111"/>
      <c r="E15" s="111"/>
      <c r="F15" s="111"/>
      <c r="G15" s="111"/>
      <c r="H15" s="111"/>
      <c r="I15" s="111"/>
      <c r="J15" s="67"/>
      <c r="Q15" t="s">
        <v>70</v>
      </c>
      <c r="AE15" s="27" t="s">
        <v>37</v>
      </c>
    </row>
    <row r="16" spans="1:31" ht="12.95" customHeight="1" x14ac:dyDescent="0.2">
      <c r="A16" s="40"/>
      <c r="B16" s="112" t="s">
        <v>2</v>
      </c>
      <c r="C16" s="113"/>
      <c r="D16" s="113"/>
      <c r="E16" s="113"/>
      <c r="F16" s="113"/>
      <c r="G16" s="113"/>
      <c r="H16" s="113"/>
      <c r="I16" s="114"/>
      <c r="J16" s="67"/>
      <c r="N16" s="23"/>
      <c r="Q16" s="23" t="s">
        <v>71</v>
      </c>
      <c r="AE16" s="31" t="s">
        <v>38</v>
      </c>
    </row>
    <row r="17" spans="1:17" ht="15" customHeight="1" x14ac:dyDescent="0.2">
      <c r="A17" s="40"/>
      <c r="B17" s="85"/>
      <c r="C17" s="86"/>
      <c r="D17" s="86"/>
      <c r="E17" s="86"/>
      <c r="F17" s="86"/>
      <c r="G17" s="86"/>
      <c r="H17" s="86"/>
      <c r="I17" s="86"/>
      <c r="J17" s="68" t="str">
        <f>IF(Sol!$D$5="OFF","",IF(B17="","  ",IF(AND(B17&lt;&gt;"",B17&lt;&gt;Sol!B17),"*"," ")))</f>
        <v xml:space="preserve">  </v>
      </c>
    </row>
    <row r="18" spans="1:17" ht="12.95" customHeight="1" x14ac:dyDescent="0.2">
      <c r="A18" s="40"/>
      <c r="B18" s="2"/>
      <c r="C18" s="3"/>
      <c r="D18" s="3"/>
      <c r="E18" s="3"/>
      <c r="F18" s="3"/>
      <c r="G18" s="3"/>
      <c r="H18" s="3"/>
      <c r="I18" s="3"/>
      <c r="J18" s="69"/>
      <c r="Q18" t="s">
        <v>45</v>
      </c>
    </row>
    <row r="19" spans="1:17" ht="15" customHeight="1" x14ac:dyDescent="0.2">
      <c r="A19" s="40"/>
      <c r="B19" s="51"/>
      <c r="C19" s="52"/>
      <c r="D19" s="18"/>
      <c r="E19" s="8" t="str">
        <f>IF(Sol!$D$5="OFF","",IF(D19="","  ",IF(AND(D19&lt;&gt;"",D19&lt;&gt;Sol!D19),"*"," ")))</f>
        <v xml:space="preserve">  </v>
      </c>
      <c r="F19" s="52"/>
      <c r="G19" s="8"/>
      <c r="H19" s="5"/>
      <c r="I19" s="32" t="str">
        <f>IF(Sol!$D$5="OFF","",IF(H19="","  ",IF(AND(H19&lt;&gt;"",H19&lt;&gt;Sol!H19),"*"," ")))</f>
        <v xml:space="preserve">  </v>
      </c>
      <c r="J19" s="68"/>
      <c r="K19" s="7"/>
      <c r="Q19" t="s">
        <v>3</v>
      </c>
    </row>
    <row r="20" spans="1:17" ht="15" customHeight="1" x14ac:dyDescent="0.2">
      <c r="A20" s="40"/>
      <c r="B20" s="51"/>
      <c r="C20" s="52"/>
      <c r="D20" s="52" t="s">
        <v>20</v>
      </c>
      <c r="E20" s="8"/>
      <c r="F20" s="52"/>
      <c r="G20" s="8"/>
      <c r="H20" s="52"/>
      <c r="I20" s="52"/>
      <c r="J20" s="69"/>
      <c r="K20" s="7"/>
      <c r="Q20" t="s">
        <v>22</v>
      </c>
    </row>
    <row r="21" spans="1:17" ht="15" customHeight="1" x14ac:dyDescent="0.2">
      <c r="A21" s="40"/>
      <c r="B21" s="51"/>
      <c r="C21" s="52"/>
      <c r="D21" s="17"/>
      <c r="E21" s="8" t="str">
        <f>IF(Sol!$D$5="OFF","",IF(D21="","  ",IF(AND(D21&lt;&gt;"",D21&lt;&gt;Sol!D21),"*"," ")))</f>
        <v xml:space="preserve">  </v>
      </c>
      <c r="F21" s="5"/>
      <c r="G21" s="8" t="str">
        <f>IF(Sol!$D$5="OFF","",IF(F21="","  ",IF(AND(F21&lt;&gt;"",F21&lt;&gt;Sol!F21),"*"," ")))</f>
        <v xml:space="preserve">  </v>
      </c>
      <c r="H21" s="8"/>
      <c r="I21" s="8"/>
      <c r="J21" s="69"/>
      <c r="Q21" t="s">
        <v>5</v>
      </c>
    </row>
    <row r="22" spans="1:17" ht="15" customHeight="1" x14ac:dyDescent="0.2">
      <c r="A22" s="40"/>
      <c r="B22" s="51"/>
      <c r="C22" s="52"/>
      <c r="D22" s="17"/>
      <c r="E22" s="8" t="str">
        <f>IF(Sol!$D$5="OFF","",IF(D22="","  ",IF(AND(D22&lt;&gt;"",D22&lt;&gt;Sol!D22),"*"," ")))</f>
        <v xml:space="preserve">  </v>
      </c>
      <c r="F22" s="19"/>
      <c r="G22" s="8" t="str">
        <f>IF(Sol!$D$5="OFF","",IF(F22="","  ",IF(AND(F22&lt;&gt;"",F22&lt;&gt;Sol!F22),"*"," ")))</f>
        <v xml:space="preserve">  </v>
      </c>
      <c r="H22" s="8"/>
      <c r="I22" s="8"/>
      <c r="J22" s="68"/>
      <c r="Q22" t="s">
        <v>44</v>
      </c>
    </row>
    <row r="23" spans="1:17" ht="15" customHeight="1" x14ac:dyDescent="0.2">
      <c r="A23" s="40"/>
      <c r="B23" s="51"/>
      <c r="C23" s="52"/>
      <c r="D23" s="17"/>
      <c r="E23" s="8" t="str">
        <f>IF(Sol!$D$5="OFF","",IF(D23="","  ",IF(AND(D23&lt;&gt;"",D23&lt;&gt;Sol!D23),"*"," ")))</f>
        <v xml:space="preserve">  </v>
      </c>
      <c r="F23" s="19"/>
      <c r="G23" s="8" t="str">
        <f>IF(Sol!$D$5="OFF","",IF(F23="","  ",IF(AND(F23&lt;&gt;"",F23&lt;&gt;Sol!F23),"*"," ")))</f>
        <v xml:space="preserve">  </v>
      </c>
      <c r="H23" s="8"/>
      <c r="I23" s="8"/>
      <c r="J23" s="68"/>
      <c r="Q23" t="s">
        <v>6</v>
      </c>
    </row>
    <row r="24" spans="1:17" ht="15" customHeight="1" x14ac:dyDescent="0.2">
      <c r="A24" s="40"/>
      <c r="B24" s="51"/>
      <c r="C24" s="52"/>
      <c r="D24" s="17"/>
      <c r="E24" s="8" t="str">
        <f>IF(Sol!$D$5="OFF","",IF(D24="","  ",IF(AND(D24&lt;&gt;"",D24&lt;&gt;Sol!D24),"*"," ")))</f>
        <v xml:space="preserve">  </v>
      </c>
      <c r="F24" s="19"/>
      <c r="G24" s="8" t="str">
        <f>IF(Sol!$D$5="OFF","",IF(F24="","  ",IF(AND(F24&lt;&gt;"",F24&lt;&gt;Sol!F24),"*"," ")))</f>
        <v xml:space="preserve">  </v>
      </c>
      <c r="H24" s="8"/>
      <c r="I24" s="8"/>
      <c r="J24" s="67"/>
      <c r="Q24" t="s">
        <v>8</v>
      </c>
    </row>
    <row r="25" spans="1:17" ht="15" customHeight="1" x14ac:dyDescent="0.2">
      <c r="A25" s="40"/>
      <c r="B25" s="51"/>
      <c r="C25" s="52"/>
      <c r="D25" s="17"/>
      <c r="E25" s="8" t="str">
        <f>IF(Sol!$D$5="OFF","",IF(D25="","  ",IF(AND(D25&lt;&gt;"",D25&lt;&gt;Sol!D25),"*"," ")))</f>
        <v xml:space="preserve">  </v>
      </c>
      <c r="F25" s="20"/>
      <c r="G25" s="8" t="str">
        <f>IF(Sol!$D$5="OFF","",IF(F25="","  ",IF(AND(F25&lt;&gt;"",F25&lt;&gt;Sol!F25),"*"," ")))</f>
        <v xml:space="preserve">  </v>
      </c>
      <c r="H25" s="22"/>
      <c r="I25" s="66"/>
      <c r="J25" s="67"/>
    </row>
    <row r="26" spans="1:17" ht="15" customHeight="1" x14ac:dyDescent="0.2">
      <c r="A26" s="40"/>
      <c r="B26" s="51"/>
      <c r="C26" s="52"/>
      <c r="D26" s="9" t="s">
        <v>21</v>
      </c>
      <c r="E26" s="9"/>
      <c r="F26" s="52"/>
      <c r="G26" s="8"/>
      <c r="H26" s="21"/>
      <c r="I26" s="32" t="str">
        <f>IF(Sol!$D$5="OFF","",IF(H26="","  ",IF(AND(H26&lt;&gt;"",H26&lt;&gt;Sol!H26),"*"," ")))</f>
        <v xml:space="preserve">  </v>
      </c>
      <c r="J26" s="68"/>
    </row>
    <row r="27" spans="1:17" ht="15" customHeight="1" thickBot="1" x14ac:dyDescent="0.25">
      <c r="A27" s="40"/>
      <c r="B27" s="51"/>
      <c r="C27" s="52"/>
      <c r="D27" s="52" t="s">
        <v>7</v>
      </c>
      <c r="E27" s="52"/>
      <c r="F27" s="52"/>
      <c r="G27" s="8"/>
      <c r="H27" s="35"/>
      <c r="I27" s="32" t="str">
        <f>IF(Sol!$D$5="OFF","",IF(H27="","  ",IF(AND(H27&lt;&gt;"",H27&lt;&gt;Sol!H27),"*"," ")))</f>
        <v xml:space="preserve">  </v>
      </c>
      <c r="J27" s="69"/>
    </row>
    <row r="28" spans="1:17" ht="15" customHeight="1" thickTop="1" x14ac:dyDescent="0.2">
      <c r="A28" s="40"/>
      <c r="B28" s="61"/>
      <c r="C28" s="62"/>
      <c r="D28" s="62"/>
      <c r="E28" s="62"/>
      <c r="F28" s="62"/>
      <c r="G28" s="62"/>
      <c r="H28" s="62"/>
      <c r="I28" s="62"/>
      <c r="J28" s="68"/>
      <c r="Q28" t="s">
        <v>62</v>
      </c>
    </row>
    <row r="29" spans="1:17" ht="15" customHeight="1" x14ac:dyDescent="0.2">
      <c r="I29" s="14"/>
      <c r="J29" s="14"/>
      <c r="Q29" t="s">
        <v>63</v>
      </c>
    </row>
    <row r="30" spans="1:17" ht="15" customHeight="1" x14ac:dyDescent="0.2">
      <c r="A30" s="74" t="s">
        <v>10</v>
      </c>
      <c r="B30" s="110" t="s">
        <v>55</v>
      </c>
      <c r="C30" s="111"/>
      <c r="D30" s="111"/>
      <c r="E30" s="111"/>
      <c r="F30" s="111"/>
      <c r="G30" s="111"/>
      <c r="H30" s="111"/>
      <c r="I30" s="111"/>
      <c r="J30" s="69"/>
      <c r="K30" s="13"/>
      <c r="L30" s="13"/>
      <c r="M30" s="11"/>
      <c r="N30" s="40"/>
      <c r="O30" s="40"/>
      <c r="Q30" t="s">
        <v>72</v>
      </c>
    </row>
    <row r="31" spans="1:17" ht="12.95" customHeight="1" x14ac:dyDescent="0.2">
      <c r="A31" s="40"/>
      <c r="B31" s="112" t="s">
        <v>57</v>
      </c>
      <c r="C31" s="115"/>
      <c r="D31" s="115"/>
      <c r="E31" s="115"/>
      <c r="F31" s="115"/>
      <c r="G31" s="115"/>
      <c r="H31" s="115"/>
      <c r="I31" s="116"/>
      <c r="J31" s="68"/>
      <c r="K31" s="12"/>
      <c r="L31" s="12"/>
      <c r="M31" s="11"/>
      <c r="N31" s="40"/>
      <c r="O31" s="40"/>
      <c r="Q31" t="s">
        <v>46</v>
      </c>
    </row>
    <row r="32" spans="1:17" ht="15" customHeight="1" x14ac:dyDescent="0.2">
      <c r="A32" s="40"/>
      <c r="B32" s="85"/>
      <c r="C32" s="86"/>
      <c r="D32" s="86"/>
      <c r="E32" s="86"/>
      <c r="F32" s="86"/>
      <c r="G32" s="86"/>
      <c r="H32" s="86"/>
      <c r="I32" s="86"/>
      <c r="J32" s="68" t="str">
        <f>IF(Sol!$D$5="OFF","",IF(B32="","  ",IF(AND(B32&lt;&gt;"",B32&lt;&gt;Sol!B32),"*"," ")))</f>
        <v xml:space="preserve">  </v>
      </c>
      <c r="K32" s="12"/>
      <c r="L32" s="12"/>
      <c r="M32" s="11"/>
      <c r="N32" s="40"/>
      <c r="O32" s="40"/>
      <c r="Q32" t="s">
        <v>58</v>
      </c>
    </row>
    <row r="33" spans="1:17" x14ac:dyDescent="0.2">
      <c r="A33" s="40"/>
      <c r="B33" s="2"/>
      <c r="C33" s="3"/>
      <c r="D33" s="3"/>
      <c r="E33" s="3"/>
      <c r="F33" s="3"/>
      <c r="G33" s="3"/>
      <c r="H33" s="3"/>
      <c r="I33" s="4"/>
      <c r="J33" s="13"/>
      <c r="K33" s="13"/>
      <c r="L33" s="13"/>
      <c r="M33" s="40"/>
      <c r="N33" s="40"/>
      <c r="O33" s="40"/>
      <c r="Q33" t="s">
        <v>59</v>
      </c>
    </row>
    <row r="34" spans="1:17" ht="15" customHeight="1" x14ac:dyDescent="0.2">
      <c r="A34" s="40"/>
      <c r="B34" s="51"/>
      <c r="C34" s="52"/>
      <c r="D34" s="52" t="s">
        <v>73</v>
      </c>
      <c r="E34" s="52"/>
      <c r="F34" s="52"/>
      <c r="G34" s="52"/>
      <c r="H34" s="5"/>
      <c r="I34" s="32" t="str">
        <f>IF(Sol!$D$5="OFF","",IF(H34="","  ",IF(AND(H34&lt;&gt;"",H34&lt;&gt;Sol!H34),"*"," ")))</f>
        <v xml:space="preserve">  </v>
      </c>
      <c r="J34" s="33"/>
      <c r="K34" s="12"/>
      <c r="L34" s="12"/>
      <c r="M34" s="40"/>
      <c r="N34" s="40"/>
      <c r="O34" s="40"/>
    </row>
    <row r="35" spans="1:17" ht="15" customHeight="1" x14ac:dyDescent="0.2">
      <c r="A35" s="40"/>
      <c r="B35" s="51"/>
      <c r="C35" s="52"/>
      <c r="D35" s="18"/>
      <c r="E35" s="8" t="str">
        <f>IF(Sol!$D$5="OFF","",IF(D35="","  ",IF(AND(D35&lt;&gt;"",D35&lt;&gt;Sol!D35),"*"," ")))</f>
        <v xml:space="preserve">  </v>
      </c>
      <c r="F35" s="5"/>
      <c r="G35" s="8" t="str">
        <f>IF(Sol!$D$5="OFF","",IF(F35="","  ",IF(AND(F35&lt;&gt;"",F35&lt;&gt;Sol!F35),"*"," ")))</f>
        <v xml:space="preserve">  </v>
      </c>
      <c r="H35" s="8"/>
      <c r="I35" s="56"/>
      <c r="J35" s="13"/>
      <c r="K35" s="13"/>
      <c r="L35" s="13"/>
      <c r="M35" s="40"/>
      <c r="N35" s="40"/>
      <c r="O35" s="40"/>
    </row>
    <row r="36" spans="1:17" ht="15" customHeight="1" x14ac:dyDescent="0.2">
      <c r="A36" s="40"/>
      <c r="B36" s="51"/>
      <c r="C36" s="52"/>
      <c r="D36" s="18"/>
      <c r="E36" s="8" t="str">
        <f>IF(Sol!$D$5="OFF","",IF(D36="","  ",IF(AND(D36&lt;&gt;"",D36&lt;&gt;Sol!D36),"*"," ")))</f>
        <v xml:space="preserve">  </v>
      </c>
      <c r="F36" s="19"/>
      <c r="G36" s="8" t="str">
        <f>IF(Sol!$D$5="OFF","",IF(F36="","  ",IF(AND(F36&lt;&gt;"",F36&lt;&gt;Sol!F36),"*"," ")))</f>
        <v xml:space="preserve">  </v>
      </c>
      <c r="H36" s="8"/>
      <c r="I36" s="56"/>
      <c r="J36" s="13"/>
      <c r="K36" s="13"/>
      <c r="L36" s="13"/>
      <c r="M36" s="40"/>
      <c r="N36" s="40"/>
      <c r="O36" s="40"/>
    </row>
    <row r="37" spans="1:17" ht="15" customHeight="1" x14ac:dyDescent="0.2">
      <c r="A37" s="40"/>
      <c r="B37" s="51"/>
      <c r="C37" s="52"/>
      <c r="D37" s="18"/>
      <c r="E37" s="8" t="str">
        <f>IF(Sol!$D$5="OFF","",IF(D37="","  ",IF(AND(D37&lt;&gt;"",D37&lt;&gt;Sol!D37),"*"," ")))</f>
        <v xml:space="preserve">  </v>
      </c>
      <c r="F37" s="21"/>
      <c r="G37" s="8" t="str">
        <f>IF(Sol!$D$5="OFF","",IF(F37="","  ",IF(AND(F37&lt;&gt;"",F37&lt;&gt;Sol!F37),"*"," ")))</f>
        <v xml:space="preserve">  </v>
      </c>
      <c r="H37" s="8"/>
      <c r="I37" s="56"/>
      <c r="J37" s="13"/>
      <c r="K37" s="13"/>
      <c r="L37" s="13"/>
      <c r="M37" s="40"/>
      <c r="N37" s="40"/>
      <c r="O37" s="40"/>
    </row>
    <row r="38" spans="1:17" ht="15" customHeight="1" x14ac:dyDescent="0.2">
      <c r="A38" s="40"/>
      <c r="B38" s="51"/>
      <c r="C38" s="52"/>
      <c r="D38" s="18"/>
      <c r="E38" s="8" t="str">
        <f>IF(Sol!$D$5="OFF","",IF(D38="","  ",IF(AND(D38&lt;&gt;"",D38&lt;&gt;Sol!D38),"*"," ")))</f>
        <v xml:space="preserve">  </v>
      </c>
      <c r="F38" s="52"/>
      <c r="G38" s="8"/>
      <c r="H38" s="21"/>
      <c r="I38" s="32" t="str">
        <f>IF(Sol!$D$5="OFF","",IF(H38="","  ",IF(AND(H38&lt;&gt;"",H38&lt;&gt;Sol!H38),"*"," ")))</f>
        <v xml:space="preserve">  </v>
      </c>
      <c r="J38" s="33"/>
      <c r="K38" s="12"/>
      <c r="L38" s="12"/>
      <c r="M38" s="40"/>
      <c r="N38" s="40"/>
      <c r="O38" s="40"/>
    </row>
    <row r="39" spans="1:17" ht="15" customHeight="1" thickBot="1" x14ac:dyDescent="0.25">
      <c r="A39" s="40"/>
      <c r="B39" s="51"/>
      <c r="C39" s="52"/>
      <c r="D39" s="52" t="s">
        <v>74</v>
      </c>
      <c r="E39" s="52"/>
      <c r="F39" s="52"/>
      <c r="G39" s="8"/>
      <c r="H39" s="35"/>
      <c r="I39" s="32" t="str">
        <f>IF(Sol!$D$5="OFF","",IF(H39="","  ",IF(AND(H39&lt;&gt;"",H39&lt;&gt;Sol!H39),"*"," ")))</f>
        <v xml:space="preserve">  </v>
      </c>
      <c r="J39" s="33"/>
      <c r="K39" s="12"/>
      <c r="L39" s="12"/>
      <c r="M39" s="40"/>
      <c r="N39" s="40"/>
      <c r="O39" s="40"/>
    </row>
    <row r="40" spans="1:17" ht="13.5" thickTop="1" x14ac:dyDescent="0.2">
      <c r="A40" s="40"/>
      <c r="B40" s="61"/>
      <c r="C40" s="62"/>
      <c r="D40" s="62"/>
      <c r="E40" s="62"/>
      <c r="F40" s="62"/>
      <c r="G40" s="62"/>
      <c r="H40" s="62"/>
      <c r="I40" s="63"/>
      <c r="J40" s="13"/>
      <c r="K40" s="13"/>
      <c r="L40" s="13"/>
      <c r="M40" s="40"/>
      <c r="N40" s="40"/>
      <c r="O40" s="40"/>
    </row>
    <row r="41" spans="1:17" x14ac:dyDescent="0.2">
      <c r="A41" s="40"/>
      <c r="B41" s="40"/>
      <c r="C41" s="40"/>
      <c r="D41" s="14"/>
      <c r="E41" s="14"/>
      <c r="F41" s="40"/>
      <c r="G41" s="40"/>
      <c r="H41" s="40"/>
      <c r="I41" s="40"/>
      <c r="J41" s="40"/>
      <c r="K41" s="40"/>
      <c r="L41" s="40"/>
      <c r="M41" s="40"/>
      <c r="N41" s="40"/>
      <c r="O41" s="40"/>
    </row>
    <row r="42" spans="1:17" ht="15" customHeight="1" x14ac:dyDescent="0.2">
      <c r="A42" s="74" t="s">
        <v>19</v>
      </c>
      <c r="B42" s="110" t="s">
        <v>55</v>
      </c>
      <c r="C42" s="117"/>
      <c r="D42" s="117"/>
      <c r="E42" s="117"/>
      <c r="F42" s="117"/>
      <c r="G42" s="117"/>
      <c r="H42" s="117"/>
      <c r="I42" s="117"/>
      <c r="J42" s="117"/>
      <c r="K42" s="117"/>
      <c r="L42" s="117"/>
      <c r="M42" s="117"/>
      <c r="N42" s="117"/>
      <c r="O42" s="118"/>
      <c r="Q42" t="s">
        <v>16</v>
      </c>
    </row>
    <row r="43" spans="1:17" ht="12.95" customHeight="1" x14ac:dyDescent="0.2">
      <c r="A43" s="40"/>
      <c r="B43" s="112" t="s">
        <v>11</v>
      </c>
      <c r="C43" s="119"/>
      <c r="D43" s="119"/>
      <c r="E43" s="119"/>
      <c r="F43" s="119"/>
      <c r="G43" s="119"/>
      <c r="H43" s="119"/>
      <c r="I43" s="119"/>
      <c r="J43" s="119"/>
      <c r="K43" s="119"/>
      <c r="L43" s="119"/>
      <c r="M43" s="119"/>
      <c r="N43" s="119"/>
      <c r="O43" s="120"/>
      <c r="Q43" t="s">
        <v>15</v>
      </c>
    </row>
    <row r="44" spans="1:17" ht="15" customHeight="1" x14ac:dyDescent="0.2">
      <c r="A44" s="40"/>
      <c r="B44" s="96"/>
      <c r="C44" s="97"/>
      <c r="D44" s="97"/>
      <c r="E44" s="97"/>
      <c r="F44" s="97"/>
      <c r="G44" s="97"/>
      <c r="H44" s="97"/>
      <c r="I44" s="97"/>
      <c r="J44" s="97"/>
      <c r="K44" s="97"/>
      <c r="L44" s="97"/>
      <c r="M44" s="97"/>
      <c r="N44" s="97"/>
      <c r="O44" s="98"/>
      <c r="P44" s="68" t="str">
        <f>IF(Sol!$D$5="OFF","",IF(B44="","  ",IF(AND(B44&lt;&gt;"",B44&lt;&gt;Sol!B44),"*"," ")))</f>
        <v xml:space="preserve">  </v>
      </c>
      <c r="Q44" t="s">
        <v>42</v>
      </c>
    </row>
    <row r="45" spans="1:17" ht="15" customHeight="1" x14ac:dyDescent="0.2">
      <c r="A45" s="40"/>
      <c r="B45" s="2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4"/>
      <c r="Q45" t="s">
        <v>14</v>
      </c>
    </row>
    <row r="46" spans="1:17" ht="15" customHeight="1" x14ac:dyDescent="0.2">
      <c r="A46" s="40"/>
      <c r="B46" s="51"/>
      <c r="C46" s="52"/>
      <c r="D46" s="75" t="s">
        <v>12</v>
      </c>
      <c r="E46" s="64"/>
      <c r="F46" s="64"/>
      <c r="G46" s="52"/>
      <c r="H46" s="52"/>
      <c r="I46" s="81" t="s">
        <v>13</v>
      </c>
      <c r="J46" s="82"/>
      <c r="K46" s="82"/>
      <c r="L46" s="82"/>
      <c r="M46" s="64"/>
      <c r="N46" s="64"/>
      <c r="O46" s="6" t="s">
        <v>4</v>
      </c>
      <c r="Q46" t="s">
        <v>56</v>
      </c>
    </row>
    <row r="47" spans="1:17" ht="15" customHeight="1" x14ac:dyDescent="0.2">
      <c r="A47" s="40"/>
      <c r="B47" s="51"/>
      <c r="C47" s="52"/>
      <c r="D47" s="18"/>
      <c r="E47" s="8" t="str">
        <f>IF(Sol!$D$5="OFF","",IF(D47="","  ",IF(AND(D47&lt;&gt;"",D47&lt;&gt;Sol!D47),"*"," ")))</f>
        <v xml:space="preserve">  </v>
      </c>
      <c r="F47" s="5"/>
      <c r="G47" s="8" t="str">
        <f>IF(Sol!$D$5="OFF","",IF(F47="","  ",IF(AND(F47&lt;&gt;"",F47&lt;&gt;Sol!F47),"*"," ")))</f>
        <v xml:space="preserve">  </v>
      </c>
      <c r="H47" s="8"/>
      <c r="I47" s="83"/>
      <c r="J47" s="84"/>
      <c r="K47" s="8" t="str">
        <f>IF(Sol!$D$5="OFF","",IF(I47="","  ",IF(AND(I47&lt;&gt;"",I47&lt;&gt;Sol!I47),"*"," ")))</f>
        <v xml:space="preserve">  </v>
      </c>
      <c r="L47" s="3"/>
      <c r="M47" s="8"/>
      <c r="N47" s="5"/>
      <c r="O47" s="32" t="str">
        <f>IF(Sol!$D$5="OFF","",IF(N47="","  ",IF(AND(N47&lt;&gt;"",N47&lt;&gt;Sol!N47),"*"," ")))</f>
        <v xml:space="preserve">  </v>
      </c>
      <c r="Q47" t="s">
        <v>17</v>
      </c>
    </row>
    <row r="48" spans="1:17" ht="15" customHeight="1" x14ac:dyDescent="0.2">
      <c r="A48" s="40"/>
      <c r="B48" s="51"/>
      <c r="C48" s="52"/>
      <c r="D48" s="18"/>
      <c r="E48" s="8" t="str">
        <f>IF(Sol!$D$5="OFF","",IF(D48="","  ",IF(AND(D48&lt;&gt;"",D48&lt;&gt;Sol!D48),"*"," ")))</f>
        <v xml:space="preserve">  </v>
      </c>
      <c r="F48" s="19"/>
      <c r="G48" s="8" t="str">
        <f>IF(Sol!$D$5="OFF","",IF(F48="","  ",IF(AND(F48&lt;&gt;"",F48&lt;&gt;Sol!F48),"*"," ")))</f>
        <v xml:space="preserve">  </v>
      </c>
      <c r="H48" s="8"/>
      <c r="I48" s="81" t="s">
        <v>64</v>
      </c>
      <c r="J48" s="82"/>
      <c r="K48" s="82"/>
      <c r="L48" s="82"/>
      <c r="M48" s="3"/>
      <c r="N48" s="8"/>
      <c r="O48" s="56"/>
    </row>
    <row r="49" spans="1:17" ht="15" customHeight="1" x14ac:dyDescent="0.2">
      <c r="A49" s="40"/>
      <c r="B49" s="51"/>
      <c r="C49" s="52"/>
      <c r="D49" s="18"/>
      <c r="E49" s="8" t="str">
        <f>IF(Sol!$D$5="OFF","",IF(D49="","  ",IF(AND(D49&lt;&gt;"",D49&lt;&gt;Sol!D49),"*"," ")))</f>
        <v xml:space="preserve">  </v>
      </c>
      <c r="F49" s="21"/>
      <c r="G49" s="8" t="str">
        <f>IF(Sol!$D$5="OFF","",IF(F49="","  ",IF(AND(F49&lt;&gt;"",F49&lt;&gt;Sol!F49),"*"," ")))</f>
        <v xml:space="preserve">  </v>
      </c>
      <c r="H49" s="8"/>
      <c r="I49" s="83"/>
      <c r="J49" s="84"/>
      <c r="K49" s="8" t="str">
        <f>IF(Sol!$D$5="OFF","",IF(I49="","  ",IF(AND(I49&lt;&gt;"",I49&lt;&gt;Sol!I49),"*"," ")))</f>
        <v xml:space="preserve">  </v>
      </c>
      <c r="L49" s="3"/>
      <c r="M49" s="3"/>
      <c r="N49" s="21"/>
      <c r="O49" s="32" t="str">
        <f>IF(Sol!$D$5="OFF","",IF(N49="","  ",IF(AND(N49&lt;&gt;"",N49&lt;&gt;Sol!N49),"*"," ")))</f>
        <v xml:space="preserve">  </v>
      </c>
    </row>
    <row r="50" spans="1:17" ht="15" customHeight="1" thickBot="1" x14ac:dyDescent="0.25">
      <c r="A50" s="40"/>
      <c r="B50" s="51"/>
      <c r="C50" s="52"/>
      <c r="D50" s="10" t="s">
        <v>18</v>
      </c>
      <c r="E50" s="10"/>
      <c r="F50" s="36"/>
      <c r="G50" s="8" t="str">
        <f>IF(Sol!$D$5="OFF","",IF(F50="","  ",IF(AND(F50&lt;&gt;"",F50&lt;&gt;Sol!F50),"*"," ")))</f>
        <v xml:space="preserve">  </v>
      </c>
      <c r="H50" s="8"/>
      <c r="I50" s="70" t="s">
        <v>65</v>
      </c>
      <c r="J50" s="10"/>
      <c r="K50" s="10"/>
      <c r="L50" s="10"/>
      <c r="M50" s="9"/>
      <c r="N50" s="36"/>
      <c r="O50" s="32" t="str">
        <f>IF(Sol!$D$5="OFF","",IF(N50="","  ",IF(AND(N50&lt;&gt;"",N50&lt;&gt;Sol!N50),"*"," ")))</f>
        <v xml:space="preserve">  </v>
      </c>
    </row>
    <row r="51" spans="1:17" ht="13.5" thickTop="1" x14ac:dyDescent="0.2">
      <c r="A51" s="40"/>
      <c r="B51" s="61"/>
      <c r="C51" s="62"/>
      <c r="D51" s="62"/>
      <c r="E51" s="62"/>
      <c r="F51" s="62"/>
      <c r="G51" s="62"/>
      <c r="H51" s="62"/>
      <c r="I51" s="62"/>
      <c r="J51" s="62"/>
      <c r="K51" s="62"/>
      <c r="L51" s="62"/>
      <c r="M51" s="62"/>
      <c r="N51" s="62"/>
      <c r="O51" s="63"/>
    </row>
    <row r="52" spans="1:17" x14ac:dyDescent="0.2">
      <c r="M52" s="33"/>
    </row>
    <row r="53" spans="1:17" ht="18" customHeight="1" x14ac:dyDescent="0.2">
      <c r="A53" s="74" t="s">
        <v>39</v>
      </c>
      <c r="B53" s="110" t="s">
        <v>55</v>
      </c>
      <c r="C53" s="111"/>
      <c r="D53" s="111"/>
      <c r="E53" s="111"/>
      <c r="F53" s="111"/>
      <c r="G53" s="111"/>
      <c r="H53" s="111"/>
      <c r="I53" s="111"/>
      <c r="J53" s="77"/>
      <c r="M53" s="12"/>
      <c r="Q53" t="s">
        <v>60</v>
      </c>
    </row>
    <row r="54" spans="1:17" ht="15" customHeight="1" x14ac:dyDescent="0.2">
      <c r="A54" s="40"/>
      <c r="B54" s="112" t="s">
        <v>47</v>
      </c>
      <c r="C54" s="113"/>
      <c r="D54" s="113"/>
      <c r="E54" s="113"/>
      <c r="F54" s="113"/>
      <c r="G54" s="113"/>
      <c r="H54" s="113"/>
      <c r="I54" s="114"/>
      <c r="J54" s="77"/>
      <c r="M54" s="13"/>
      <c r="Q54" t="s">
        <v>7</v>
      </c>
    </row>
    <row r="55" spans="1:17" x14ac:dyDescent="0.2">
      <c r="A55" s="40"/>
      <c r="B55" s="85"/>
      <c r="C55" s="86"/>
      <c r="D55" s="86"/>
      <c r="E55" s="86"/>
      <c r="F55" s="86"/>
      <c r="G55" s="86"/>
      <c r="H55" s="86"/>
      <c r="I55" s="86"/>
      <c r="J55" s="68" t="str">
        <f>IF(Sol!$D$5="OFF","",IF(B55="","  ",IF(AND(B55&lt;&gt;"",B55&lt;&gt;Sol!B55),"*"," ")))</f>
        <v xml:space="preserve">  </v>
      </c>
      <c r="M55" s="13"/>
      <c r="Q55" t="s">
        <v>56</v>
      </c>
    </row>
    <row r="56" spans="1:17" x14ac:dyDescent="0.2">
      <c r="A56" s="40"/>
      <c r="B56" s="2"/>
      <c r="C56" s="3"/>
      <c r="D56" s="3"/>
      <c r="E56" s="3"/>
      <c r="F56" s="3"/>
      <c r="G56" s="3"/>
      <c r="H56" s="3"/>
      <c r="I56" s="3"/>
      <c r="J56" s="77"/>
      <c r="M56" s="12"/>
    </row>
    <row r="57" spans="1:17" x14ac:dyDescent="0.2">
      <c r="A57" s="40"/>
      <c r="B57" s="51"/>
      <c r="C57" s="52" t="s">
        <v>48</v>
      </c>
      <c r="D57" s="52"/>
      <c r="E57" s="8"/>
      <c r="F57" s="8"/>
      <c r="G57" s="52"/>
      <c r="H57" s="8"/>
      <c r="I57" s="56"/>
      <c r="M57" s="12"/>
    </row>
    <row r="58" spans="1:17" ht="15" customHeight="1" x14ac:dyDescent="0.2">
      <c r="B58" s="51"/>
      <c r="C58" s="52"/>
      <c r="D58" s="52" t="s">
        <v>49</v>
      </c>
      <c r="E58" s="8"/>
      <c r="F58" s="5"/>
      <c r="G58" s="8" t="str">
        <f>IF(Sol!$D$5="OFF","",IF(F58="","  ",IF(AND(F58&lt;&gt;"",F58&lt;&gt;Sol!F58),"*"," ")))</f>
        <v xml:space="preserve">  </v>
      </c>
      <c r="H58" s="8"/>
      <c r="I58" s="56"/>
      <c r="M58" s="13"/>
    </row>
    <row r="59" spans="1:17" ht="15" customHeight="1" x14ac:dyDescent="0.2">
      <c r="B59" s="51"/>
      <c r="C59" s="52"/>
      <c r="D59" s="52" t="s">
        <v>50</v>
      </c>
      <c r="E59" s="8"/>
      <c r="F59" s="8"/>
      <c r="G59" s="52"/>
      <c r="H59" s="8"/>
      <c r="I59" s="56"/>
    </row>
    <row r="60" spans="1:17" ht="15" customHeight="1" x14ac:dyDescent="0.2">
      <c r="B60" s="51"/>
      <c r="C60" s="52"/>
      <c r="D60" s="52" t="s">
        <v>51</v>
      </c>
      <c r="E60" s="8"/>
      <c r="F60" s="21"/>
      <c r="G60" s="8" t="str">
        <f>IF(Sol!$D$5="OFF","",IF(F60="","  ",IF(AND(F60&lt;&gt;"",F60&lt;&gt;Sol!F60),"*"," ")))</f>
        <v xml:space="preserve">  </v>
      </c>
      <c r="H60" s="8"/>
      <c r="I60" s="56"/>
    </row>
    <row r="61" spans="1:17" ht="15" customHeight="1" x14ac:dyDescent="0.2">
      <c r="B61" s="51"/>
      <c r="C61" s="52"/>
      <c r="D61" s="52" t="s">
        <v>66</v>
      </c>
      <c r="E61" s="8"/>
      <c r="F61" s="8"/>
      <c r="G61" s="52"/>
      <c r="H61" s="5"/>
      <c r="I61" s="32" t="str">
        <f>IF(Sol!$D$5="OFF","",IF(H61="","  ",IF(AND(H61&lt;&gt;"",H61&lt;&gt;Sol!H61),"*"," ")))</f>
        <v xml:space="preserve">  </v>
      </c>
    </row>
    <row r="62" spans="1:17" x14ac:dyDescent="0.2">
      <c r="B62" s="51"/>
      <c r="C62" s="52"/>
      <c r="D62" s="52"/>
      <c r="E62" s="8"/>
      <c r="F62" s="52"/>
      <c r="G62" s="8"/>
      <c r="H62" s="8"/>
      <c r="I62" s="56"/>
    </row>
    <row r="63" spans="1:17" ht="15" customHeight="1" x14ac:dyDescent="0.2">
      <c r="B63" s="51"/>
      <c r="C63" s="52" t="s">
        <v>53</v>
      </c>
      <c r="D63" s="52"/>
      <c r="E63" s="8"/>
      <c r="F63" s="52"/>
      <c r="G63" s="8"/>
      <c r="H63" s="19"/>
      <c r="I63" s="32" t="str">
        <f>IF(Sol!$D$5="OFF","",IF(H63="","  ",IF(AND(H63&lt;&gt;"",H63&lt;&gt;Sol!H63),"*"," ")))</f>
        <v xml:space="preserve">  </v>
      </c>
      <c r="P63" s="15"/>
    </row>
    <row r="64" spans="1:17" x14ac:dyDescent="0.2">
      <c r="B64" s="51"/>
      <c r="C64" s="52"/>
      <c r="D64" s="52"/>
      <c r="E64" s="8"/>
      <c r="F64" s="52"/>
      <c r="G64" s="8"/>
      <c r="H64" s="8"/>
      <c r="I64" s="56"/>
    </row>
    <row r="65" spans="1:9" ht="15" customHeight="1" x14ac:dyDescent="0.2">
      <c r="A65" s="40"/>
      <c r="B65" s="51"/>
      <c r="C65" s="52" t="s">
        <v>52</v>
      </c>
      <c r="D65" s="52"/>
      <c r="E65" s="8"/>
      <c r="F65" s="8"/>
      <c r="G65" s="8"/>
      <c r="H65" s="8"/>
      <c r="I65" s="6"/>
    </row>
    <row r="66" spans="1:9" ht="15" customHeight="1" x14ac:dyDescent="0.2">
      <c r="B66" s="51"/>
      <c r="C66" s="52"/>
      <c r="D66" s="52" t="s">
        <v>67</v>
      </c>
      <c r="E66" s="8"/>
      <c r="F66" s="5"/>
      <c r="G66" s="8" t="str">
        <f>IF(Sol!$D$5="OFF","",IF(F66="","  ",IF(AND(F66&lt;&gt;"",F66&lt;&gt;Sol!F66),"*"," ")))</f>
        <v xml:space="preserve">  </v>
      </c>
      <c r="H66" s="8"/>
      <c r="I66" s="56"/>
    </row>
    <row r="67" spans="1:9" ht="15" customHeight="1" x14ac:dyDescent="0.2">
      <c r="B67" s="51"/>
      <c r="C67" s="52"/>
      <c r="D67" s="52" t="s">
        <v>61</v>
      </c>
      <c r="E67" s="8"/>
      <c r="F67" s="21"/>
      <c r="G67" s="8" t="str">
        <f>IF(Sol!$D$5="OFF","",IF(F67="","  ",IF(AND(F67&lt;&gt;"",F67&lt;&gt;Sol!F67),"*"," ")))</f>
        <v xml:space="preserve">  </v>
      </c>
      <c r="H67" s="8"/>
      <c r="I67" s="6"/>
    </row>
    <row r="68" spans="1:9" ht="15" customHeight="1" x14ac:dyDescent="0.2">
      <c r="B68" s="51"/>
      <c r="C68" s="52"/>
      <c r="D68" s="52" t="s">
        <v>68</v>
      </c>
      <c r="E68" s="8"/>
      <c r="F68" s="8"/>
      <c r="G68" s="52"/>
      <c r="H68" s="21"/>
      <c r="I68" s="32" t="str">
        <f>IF(Sol!$D$5="OFF","",IF(H68="","  ",IF(AND(H68&lt;&gt;"",H68&lt;&gt;Sol!H68),"*"," ")))</f>
        <v xml:space="preserve">  </v>
      </c>
    </row>
    <row r="69" spans="1:9" x14ac:dyDescent="0.2">
      <c r="B69" s="51"/>
      <c r="C69" s="52"/>
      <c r="D69" s="52"/>
      <c r="E69" s="8"/>
      <c r="F69" s="52"/>
      <c r="G69" s="8"/>
      <c r="H69" s="8"/>
      <c r="I69" s="56"/>
    </row>
    <row r="70" spans="1:9" ht="15" customHeight="1" thickBot="1" x14ac:dyDescent="0.25">
      <c r="B70" s="51"/>
      <c r="C70" s="52" t="s">
        <v>75</v>
      </c>
      <c r="D70" s="52"/>
      <c r="E70" s="8"/>
      <c r="F70" s="8"/>
      <c r="G70" s="8"/>
      <c r="H70" s="36"/>
      <c r="I70" s="32" t="str">
        <f>IF(Sol!$D$5="OFF","",IF(H70="","  ",IF(AND(H70&lt;&gt;"",H70&lt;&gt;Sol!H70),"*"," ")))</f>
        <v xml:space="preserve">  </v>
      </c>
    </row>
    <row r="71" spans="1:9" ht="13.5" thickTop="1" x14ac:dyDescent="0.2">
      <c r="A71" s="40"/>
      <c r="B71" s="61"/>
      <c r="C71" s="62"/>
      <c r="D71" s="62"/>
      <c r="E71" s="62"/>
      <c r="F71" s="62"/>
      <c r="G71" s="62"/>
      <c r="H71" s="62"/>
      <c r="I71" s="63"/>
    </row>
    <row r="73" spans="1:9" x14ac:dyDescent="0.2">
      <c r="A73" s="1"/>
    </row>
    <row r="114" spans="1:1" x14ac:dyDescent="0.2">
      <c r="A114" s="1"/>
    </row>
    <row r="134" spans="1:1" x14ac:dyDescent="0.2">
      <c r="A134" s="1"/>
    </row>
    <row r="163" spans="1:3" x14ac:dyDescent="0.2">
      <c r="B163" s="16"/>
      <c r="C163" s="16"/>
    </row>
    <row r="173" spans="1:3" x14ac:dyDescent="0.2">
      <c r="A173" s="1"/>
    </row>
    <row r="199" spans="1:1" x14ac:dyDescent="0.2">
      <c r="A199" s="1"/>
    </row>
  </sheetData>
  <sheetProtection password="EF22" sheet="1" objects="1" scenarios="1"/>
  <mergeCells count="22">
    <mergeCell ref="B53:I53"/>
    <mergeCell ref="B54:I54"/>
    <mergeCell ref="B55:I55"/>
    <mergeCell ref="A11:K11"/>
    <mergeCell ref="B44:O44"/>
    <mergeCell ref="I46:L46"/>
    <mergeCell ref="B16:I16"/>
    <mergeCell ref="B17:I17"/>
    <mergeCell ref="B30:I30"/>
    <mergeCell ref="B31:I31"/>
    <mergeCell ref="D7:F7"/>
    <mergeCell ref="B15:I15"/>
    <mergeCell ref="A2:C2"/>
    <mergeCell ref="A3:C3"/>
    <mergeCell ref="D2:H2"/>
    <mergeCell ref="D3:H3"/>
    <mergeCell ref="I48:L48"/>
    <mergeCell ref="I49:J49"/>
    <mergeCell ref="B32:I32"/>
    <mergeCell ref="B42:O42"/>
    <mergeCell ref="B43:O43"/>
    <mergeCell ref="I47:J47"/>
  </mergeCells>
  <phoneticPr fontId="0" type="noConversion"/>
  <dataValidations xWindow="564" yWindow="474" count="11">
    <dataValidation type="list" allowBlank="1" showInputMessage="1" showErrorMessage="1" prompt="Select your answer from the drop-down list." sqref="D19 D21">
      <formula1>$Q$18:$Q$24</formula1>
    </dataValidation>
    <dataValidation type="list" allowBlank="1" showInputMessage="1" showErrorMessage="1" prompt="Select the appropriate date from the drop-down menu." sqref="B55 B32 B17">
      <formula1>$Q$15:$Q$16</formula1>
    </dataValidation>
    <dataValidation type="list" allowBlank="1" showInputMessage="1" showErrorMessage="1" sqref="B44:O44">
      <formula1>$Q$15:$Q$16</formula1>
    </dataValidation>
    <dataValidation type="list" allowBlank="1" showInputMessage="1" showErrorMessage="1" prompt="Select your answer from the drop-down list." sqref="I47:J47 D47">
      <formula1>$Q$42:$Q$47</formula1>
    </dataValidation>
    <dataValidation type="list" allowBlank="1" showErrorMessage="1" sqref="D48:D49">
      <formula1>$Q$42:$Q$47</formula1>
    </dataValidation>
    <dataValidation type="list" allowBlank="1" showInputMessage="1" showErrorMessage="1" prompt="Select equity items in alphabetical order." sqref="I49:J49">
      <formula1>$Q$42:$Q$47</formula1>
    </dataValidation>
    <dataValidation type="list" allowBlank="1" showErrorMessage="1" prompt="Select your answer from the drop-down list." sqref="D22:D25">
      <formula1>$Q$18:$Q$24</formula1>
    </dataValidation>
    <dataValidation allowBlank="1" showInputMessage="1" showErrorMessage="1" prompt="Enter cash outflows as negative amounts" sqref="F60 F67"/>
    <dataValidation allowBlank="1" showErrorMessage="1" sqref="H61"/>
    <dataValidation type="list" allowBlank="1" showInputMessage="1" showErrorMessage="1" prompt="Select your answer from the drop-down list." sqref="D38 D35">
      <formula1>$Q$28:$Q$33</formula1>
    </dataValidation>
    <dataValidation type="list" allowBlank="1" showErrorMessage="1" prompt="Select your answer from the drop-down list." sqref="D36:D37">
      <formula1>$Q$28:$Q$33</formula1>
    </dataValidation>
  </dataValidations>
  <pageMargins left="0.75" right="0.75" top="1" bottom="1" header="0.5" footer="0.5"/>
  <pageSetup orientation="landscape" horizontalDpi="4294967293" verticalDpi="0" r:id="rId1"/>
  <headerFooter alignWithMargins="0"/>
  <rowBreaks count="1" manualBreakCount="1">
    <brk id="40" max="16383" man="1"/>
  </rowBreaks>
  <ignoredErrors>
    <ignoredError sqref="A29" numberStoredAsText="1"/>
  </ignoredError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R199"/>
  <sheetViews>
    <sheetView showGridLines="0" tabSelected="1" workbookViewId="0">
      <selection activeCell="D2" sqref="D2:H2"/>
    </sheetView>
  </sheetViews>
  <sheetFormatPr defaultRowHeight="12.75" x14ac:dyDescent="0.2"/>
  <cols>
    <col min="1" max="1" width="4.140625" customWidth="1"/>
    <col min="2" max="2" width="3.28515625" customWidth="1"/>
    <col min="3" max="3" width="2.7109375" customWidth="1"/>
    <col min="4" max="4" width="34.7109375" customWidth="1"/>
    <col min="5" max="5" width="2.5703125" customWidth="1"/>
    <col min="6" max="6" width="10.7109375" customWidth="1"/>
    <col min="7" max="7" width="3.7109375" customWidth="1"/>
    <col min="8" max="8" width="11.140625" customWidth="1"/>
    <col min="9" max="9" width="5.7109375" customWidth="1"/>
    <col min="10" max="10" width="13.7109375" customWidth="1"/>
    <col min="11" max="11" width="6.7109375" customWidth="1"/>
    <col min="12" max="12" width="10.7109375" customWidth="1"/>
    <col min="13" max="13" width="2.5703125" customWidth="1"/>
    <col min="14" max="14" width="10.7109375" customWidth="1"/>
    <col min="15" max="15" width="5.7109375" customWidth="1"/>
    <col min="16" max="16" width="3.42578125" customWidth="1"/>
    <col min="17" max="17" width="9.140625" hidden="1" customWidth="1"/>
  </cols>
  <sheetData>
    <row r="1" spans="1:17" ht="19.5" customHeight="1" x14ac:dyDescent="0.4">
      <c r="A1" s="50" t="s">
        <v>54</v>
      </c>
      <c r="B1" s="50"/>
      <c r="C1" s="50"/>
      <c r="D1" s="50"/>
      <c r="E1" s="50"/>
      <c r="F1" s="50"/>
      <c r="G1" s="50"/>
      <c r="H1" s="50"/>
      <c r="I1" s="109"/>
      <c r="J1" s="39"/>
      <c r="K1" s="39"/>
      <c r="L1" s="39"/>
      <c r="M1" s="39"/>
      <c r="N1" s="39"/>
      <c r="O1" s="39"/>
    </row>
    <row r="2" spans="1:17" ht="15" customHeight="1" x14ac:dyDescent="0.2">
      <c r="A2" s="89" t="s">
        <v>0</v>
      </c>
      <c r="B2" s="90"/>
      <c r="C2" s="91"/>
      <c r="D2" s="99" t="s">
        <v>27</v>
      </c>
      <c r="E2" s="100"/>
      <c r="F2" s="100"/>
      <c r="G2" s="125"/>
      <c r="H2" s="126"/>
      <c r="I2" s="109"/>
      <c r="J2" s="34"/>
      <c r="K2" s="40"/>
      <c r="L2" s="34"/>
      <c r="M2" s="34"/>
      <c r="N2" s="34"/>
      <c r="O2" s="34"/>
    </row>
    <row r="3" spans="1:17" ht="15" customHeight="1" x14ac:dyDescent="0.2">
      <c r="A3" s="89" t="s">
        <v>1</v>
      </c>
      <c r="B3" s="90"/>
      <c r="C3" s="91"/>
      <c r="D3" s="127"/>
      <c r="E3" s="128"/>
      <c r="F3" s="128"/>
      <c r="G3" s="129"/>
      <c r="H3" s="130"/>
      <c r="I3" s="109"/>
      <c r="J3" s="34"/>
      <c r="K3" s="40"/>
      <c r="L3" s="34"/>
      <c r="M3" s="34"/>
      <c r="N3" s="34"/>
      <c r="O3" s="34"/>
    </row>
    <row r="4" spans="1:17" ht="12.95" customHeight="1" x14ac:dyDescent="0.25">
      <c r="A4" s="41"/>
      <c r="B4" s="40"/>
      <c r="C4" s="40"/>
      <c r="D4" s="78"/>
      <c r="E4" s="78"/>
      <c r="F4" s="78"/>
      <c r="G4" s="78"/>
      <c r="H4" s="78"/>
      <c r="I4" s="34"/>
      <c r="J4" s="34"/>
      <c r="K4" s="40"/>
      <c r="L4" s="34"/>
      <c r="M4" s="34"/>
      <c r="N4" s="34"/>
      <c r="O4" s="34"/>
      <c r="P4" s="37"/>
    </row>
    <row r="5" spans="1:17" ht="14.1" customHeight="1" x14ac:dyDescent="0.2">
      <c r="A5" s="38" t="s">
        <v>69</v>
      </c>
      <c r="B5" s="40"/>
      <c r="C5" s="42"/>
      <c r="D5" s="42" t="str">
        <f>IF('Pr. 1-3B'!D7=100200,"OFF","ON")</f>
        <v>ON</v>
      </c>
      <c r="E5" s="39"/>
      <c r="F5" s="39"/>
      <c r="G5" s="39"/>
      <c r="H5" s="39"/>
      <c r="I5" s="34"/>
      <c r="J5" s="34"/>
      <c r="K5" s="40"/>
      <c r="L5" s="39"/>
      <c r="M5" s="34"/>
      <c r="N5" s="34"/>
      <c r="O5" s="34"/>
    </row>
    <row r="6" spans="1:17" ht="12" customHeight="1" x14ac:dyDescent="0.2">
      <c r="A6" s="40"/>
      <c r="B6" s="40"/>
      <c r="C6" s="40"/>
      <c r="D6" s="40"/>
      <c r="E6" s="40"/>
      <c r="F6" s="40"/>
      <c r="G6" s="40"/>
      <c r="H6" s="40"/>
      <c r="I6" s="73"/>
      <c r="J6" s="40"/>
      <c r="K6" s="40"/>
      <c r="L6" s="40"/>
      <c r="M6" s="40"/>
      <c r="N6" s="40"/>
      <c r="O6" s="40"/>
    </row>
    <row r="7" spans="1:17" ht="15" customHeight="1" x14ac:dyDescent="0.2">
      <c r="A7" s="43"/>
      <c r="B7" s="40"/>
      <c r="C7" s="40"/>
      <c r="D7" s="87"/>
      <c r="E7" s="88"/>
      <c r="F7" s="88"/>
      <c r="G7" s="40"/>
      <c r="H7" s="40"/>
      <c r="I7" s="40"/>
      <c r="J7" s="40"/>
      <c r="K7" s="40"/>
      <c r="L7" s="40"/>
      <c r="M7" s="40"/>
      <c r="N7" s="40"/>
      <c r="O7" s="40"/>
    </row>
    <row r="8" spans="1:17" ht="15" customHeight="1" x14ac:dyDescent="0.2">
      <c r="A8" s="71" t="s">
        <v>24</v>
      </c>
      <c r="B8" s="72"/>
      <c r="C8" s="72"/>
      <c r="D8" s="72"/>
      <c r="E8" s="72"/>
      <c r="F8" s="72"/>
      <c r="G8" s="72"/>
      <c r="H8" s="72"/>
      <c r="I8" s="72"/>
      <c r="J8" s="72"/>
      <c r="K8" s="72"/>
      <c r="L8" s="39"/>
      <c r="M8" s="39"/>
      <c r="N8" s="39"/>
      <c r="O8" s="39"/>
    </row>
    <row r="9" spans="1:17" ht="15" customHeight="1" x14ac:dyDescent="0.2">
      <c r="A9" s="46" t="s">
        <v>25</v>
      </c>
      <c r="B9" s="47"/>
      <c r="C9" s="47"/>
      <c r="D9" s="47"/>
      <c r="E9" s="47"/>
      <c r="F9" s="47"/>
      <c r="G9" s="47"/>
      <c r="H9" s="47"/>
      <c r="I9" s="47"/>
      <c r="J9" s="47"/>
      <c r="K9" s="47"/>
      <c r="L9" s="39"/>
      <c r="M9" s="39"/>
      <c r="N9" s="39"/>
      <c r="O9" s="39"/>
    </row>
    <row r="10" spans="1:17" ht="15" customHeight="1" x14ac:dyDescent="0.2">
      <c r="A10" s="48" t="s">
        <v>26</v>
      </c>
      <c r="B10" s="49"/>
      <c r="C10" s="49"/>
      <c r="D10" s="49"/>
      <c r="E10" s="49"/>
      <c r="F10" s="49"/>
      <c r="G10" s="49"/>
      <c r="H10" s="49"/>
      <c r="I10" s="49"/>
      <c r="J10" s="49"/>
      <c r="K10" s="49"/>
      <c r="L10" s="39"/>
      <c r="M10" s="39"/>
      <c r="N10" s="39"/>
      <c r="O10" s="39"/>
    </row>
    <row r="11" spans="1:17" x14ac:dyDescent="0.2">
      <c r="A11" s="94" t="s">
        <v>40</v>
      </c>
      <c r="B11" s="95"/>
      <c r="C11" s="95"/>
      <c r="D11" s="95"/>
      <c r="E11" s="95"/>
      <c r="F11" s="95"/>
      <c r="G11" s="95"/>
      <c r="H11" s="95"/>
      <c r="I11" s="95"/>
      <c r="J11" s="95"/>
      <c r="K11" s="95"/>
      <c r="L11" s="88"/>
      <c r="M11" s="88"/>
      <c r="N11" s="88"/>
      <c r="O11" s="40"/>
    </row>
    <row r="12" spans="1:17" x14ac:dyDescent="0.2">
      <c r="A12" s="94" t="s">
        <v>41</v>
      </c>
      <c r="B12" s="95"/>
      <c r="C12" s="95"/>
      <c r="D12" s="95"/>
      <c r="E12" s="95"/>
      <c r="F12" s="95"/>
      <c r="G12" s="95"/>
      <c r="H12" s="95"/>
      <c r="I12" s="95"/>
      <c r="J12" s="95"/>
      <c r="K12" s="95"/>
      <c r="L12" s="88"/>
      <c r="M12" s="88"/>
      <c r="N12" s="88"/>
      <c r="O12" s="40"/>
    </row>
    <row r="13" spans="1:17" ht="12.95" customHeight="1" x14ac:dyDescent="0.2">
      <c r="A13" s="26"/>
      <c r="B13" s="40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</row>
    <row r="14" spans="1:17" ht="12.95" customHeight="1" x14ac:dyDescent="0.2">
      <c r="A14" s="40"/>
      <c r="B14" s="40"/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40"/>
      <c r="N14" s="40"/>
      <c r="O14" s="40"/>
    </row>
    <row r="15" spans="1:17" ht="17.100000000000001" customHeight="1" x14ac:dyDescent="0.2">
      <c r="A15" s="74" t="s">
        <v>9</v>
      </c>
      <c r="B15" s="110" t="s">
        <v>55</v>
      </c>
      <c r="C15" s="111"/>
      <c r="D15" s="111"/>
      <c r="E15" s="111"/>
      <c r="F15" s="111"/>
      <c r="G15" s="111"/>
      <c r="H15" s="111"/>
      <c r="I15" s="111"/>
      <c r="J15" s="67"/>
      <c r="K15" s="24" t="str">
        <f>IF(OR(A15="",A15=Sol!A15),"","*")</f>
        <v/>
      </c>
      <c r="L15" s="24" t="str">
        <f>IF(OR(B15="",B15=Sol!B15),"","*")</f>
        <v/>
      </c>
      <c r="M15" s="11"/>
      <c r="N15" s="40"/>
      <c r="O15" s="40"/>
      <c r="Q15" t="s">
        <v>70</v>
      </c>
    </row>
    <row r="16" spans="1:17" ht="12.95" customHeight="1" x14ac:dyDescent="0.2">
      <c r="A16" s="40"/>
      <c r="B16" s="112" t="s">
        <v>2</v>
      </c>
      <c r="C16" s="113"/>
      <c r="D16" s="113"/>
      <c r="E16" s="113"/>
      <c r="F16" s="113"/>
      <c r="G16" s="113"/>
      <c r="H16" s="113"/>
      <c r="I16" s="114"/>
      <c r="J16" s="67"/>
      <c r="K16" s="11"/>
      <c r="L16" s="11"/>
      <c r="M16" s="11"/>
      <c r="N16" s="40"/>
      <c r="O16" s="40"/>
      <c r="Q16" s="23" t="s">
        <v>71</v>
      </c>
    </row>
    <row r="17" spans="1:17" ht="15" customHeight="1" x14ac:dyDescent="0.2">
      <c r="A17" s="40"/>
      <c r="B17" s="104" t="s">
        <v>70</v>
      </c>
      <c r="C17" s="105"/>
      <c r="D17" s="105"/>
      <c r="E17" s="105"/>
      <c r="F17" s="105"/>
      <c r="G17" s="105"/>
      <c r="H17" s="105"/>
      <c r="I17" s="105"/>
      <c r="J17" s="68"/>
      <c r="K17" s="12"/>
      <c r="L17" s="12"/>
      <c r="M17" s="11"/>
      <c r="N17" s="40"/>
      <c r="O17" s="40"/>
    </row>
    <row r="18" spans="1:17" x14ac:dyDescent="0.2">
      <c r="A18" s="40"/>
      <c r="B18" s="2"/>
      <c r="C18" s="3"/>
      <c r="D18" s="3"/>
      <c r="E18" s="3"/>
      <c r="F18" s="3"/>
      <c r="G18" s="3"/>
      <c r="H18" s="3"/>
      <c r="I18" s="3"/>
      <c r="J18" s="69"/>
      <c r="K18" s="13"/>
      <c r="L18" s="13"/>
      <c r="M18" s="11"/>
      <c r="N18" s="40"/>
      <c r="O18" s="40"/>
      <c r="Q18" t="s">
        <v>45</v>
      </c>
    </row>
    <row r="19" spans="1:17" ht="15" customHeight="1" x14ac:dyDescent="0.2">
      <c r="A19" s="40"/>
      <c r="B19" s="51"/>
      <c r="C19" s="52"/>
      <c r="D19" s="53" t="s">
        <v>3</v>
      </c>
      <c r="E19" s="8"/>
      <c r="F19" s="52"/>
      <c r="G19" s="8"/>
      <c r="H19" s="54">
        <v>125000</v>
      </c>
      <c r="I19" s="66"/>
      <c r="J19" s="68"/>
      <c r="K19" s="12"/>
      <c r="L19" s="12"/>
      <c r="M19" s="12"/>
      <c r="N19" s="14"/>
      <c r="O19" s="40"/>
      <c r="Q19" t="s">
        <v>3</v>
      </c>
    </row>
    <row r="20" spans="1:17" ht="15" customHeight="1" x14ac:dyDescent="0.2">
      <c r="A20" s="40"/>
      <c r="B20" s="51"/>
      <c r="C20" s="52"/>
      <c r="D20" s="52" t="s">
        <v>20</v>
      </c>
      <c r="E20" s="8"/>
      <c r="F20" s="52"/>
      <c r="G20" s="8"/>
      <c r="H20" s="52"/>
      <c r="I20" s="52"/>
      <c r="J20" s="69"/>
      <c r="K20" s="13"/>
      <c r="L20" s="13"/>
      <c r="M20" s="12"/>
      <c r="N20" s="14"/>
      <c r="O20" s="40"/>
      <c r="Q20" t="s">
        <v>22</v>
      </c>
    </row>
    <row r="21" spans="1:17" ht="15" customHeight="1" x14ac:dyDescent="0.2">
      <c r="A21" s="40"/>
      <c r="B21" s="51"/>
      <c r="C21" s="52"/>
      <c r="D21" s="55" t="s">
        <v>44</v>
      </c>
      <c r="E21" s="8"/>
      <c r="F21" s="54">
        <v>58000</v>
      </c>
      <c r="G21" s="8"/>
      <c r="H21" s="8"/>
      <c r="I21" s="8"/>
      <c r="J21" s="69"/>
      <c r="K21" s="13"/>
      <c r="L21" s="13"/>
      <c r="M21" s="13"/>
      <c r="N21" s="40"/>
      <c r="O21" s="40"/>
      <c r="Q21" t="s">
        <v>5</v>
      </c>
    </row>
    <row r="22" spans="1:17" ht="15" customHeight="1" x14ac:dyDescent="0.2">
      <c r="A22" s="40"/>
      <c r="B22" s="51"/>
      <c r="C22" s="52"/>
      <c r="D22" s="55" t="s">
        <v>5</v>
      </c>
      <c r="E22" s="8"/>
      <c r="F22" s="57">
        <v>27000</v>
      </c>
      <c r="G22" s="8"/>
      <c r="H22" s="8"/>
      <c r="I22" s="8"/>
      <c r="J22" s="68"/>
      <c r="K22" s="12"/>
      <c r="L22" s="12"/>
      <c r="M22" s="13"/>
      <c r="N22" s="40"/>
      <c r="O22" s="40"/>
      <c r="Q22" t="s">
        <v>44</v>
      </c>
    </row>
    <row r="23" spans="1:17" ht="15" customHeight="1" x14ac:dyDescent="0.2">
      <c r="A23" s="40"/>
      <c r="B23" s="51"/>
      <c r="C23" s="52"/>
      <c r="D23" s="55" t="s">
        <v>45</v>
      </c>
      <c r="E23" s="8"/>
      <c r="F23" s="57">
        <v>15500</v>
      </c>
      <c r="G23" s="8"/>
      <c r="H23" s="8"/>
      <c r="I23" s="8"/>
      <c r="J23" s="68"/>
      <c r="K23" s="12"/>
      <c r="L23" s="12"/>
      <c r="M23" s="13"/>
      <c r="N23" s="40"/>
      <c r="O23" s="40"/>
      <c r="Q23" t="s">
        <v>6</v>
      </c>
    </row>
    <row r="24" spans="1:17" ht="15" customHeight="1" x14ac:dyDescent="0.2">
      <c r="A24" s="40"/>
      <c r="B24" s="51"/>
      <c r="C24" s="52"/>
      <c r="D24" s="55" t="s">
        <v>6</v>
      </c>
      <c r="E24" s="8"/>
      <c r="F24" s="57">
        <v>6100</v>
      </c>
      <c r="G24" s="8"/>
      <c r="H24" s="8"/>
      <c r="I24" s="8"/>
      <c r="J24" s="67"/>
      <c r="K24" s="24" t="str">
        <f>IF(OR(A24="",A24=Sol!A24),"","*")</f>
        <v/>
      </c>
      <c r="L24" s="24" t="str">
        <f>IF(OR(B24="",B24=Sol!B24),"","*")</f>
        <v/>
      </c>
      <c r="M24" s="13"/>
      <c r="N24" s="40"/>
      <c r="O24" s="40"/>
      <c r="Q24" t="s">
        <v>8</v>
      </c>
    </row>
    <row r="25" spans="1:17" ht="15" customHeight="1" x14ac:dyDescent="0.2">
      <c r="A25" s="40"/>
      <c r="B25" s="51"/>
      <c r="C25" s="52"/>
      <c r="D25" s="55" t="s">
        <v>22</v>
      </c>
      <c r="E25" s="8"/>
      <c r="F25" s="58">
        <v>7500</v>
      </c>
      <c r="G25" s="8"/>
      <c r="H25" s="22"/>
      <c r="I25" s="66"/>
      <c r="J25" s="67"/>
      <c r="K25" s="11"/>
      <c r="L25" s="11"/>
      <c r="M25" s="12"/>
      <c r="N25" s="40"/>
      <c r="O25" s="40"/>
    </row>
    <row r="26" spans="1:17" ht="15" customHeight="1" x14ac:dyDescent="0.2">
      <c r="A26" s="40"/>
      <c r="B26" s="51"/>
      <c r="C26" s="52"/>
      <c r="D26" s="9" t="s">
        <v>21</v>
      </c>
      <c r="E26" s="9"/>
      <c r="F26" s="52"/>
      <c r="G26" s="8"/>
      <c r="H26" s="59">
        <f>SUM(F21:F25)</f>
        <v>114100</v>
      </c>
      <c r="I26" s="66"/>
      <c r="J26" s="68"/>
      <c r="K26" s="12"/>
      <c r="L26" s="12"/>
      <c r="M26" s="12"/>
      <c r="N26" s="40"/>
      <c r="O26" s="40"/>
    </row>
    <row r="27" spans="1:17" ht="15" customHeight="1" thickBot="1" x14ac:dyDescent="0.25">
      <c r="A27" s="40"/>
      <c r="B27" s="51"/>
      <c r="C27" s="52"/>
      <c r="D27" s="52" t="s">
        <v>7</v>
      </c>
      <c r="E27" s="52"/>
      <c r="F27" s="52"/>
      <c r="G27" s="8"/>
      <c r="H27" s="60">
        <f>H19-H26</f>
        <v>10900</v>
      </c>
      <c r="I27" s="66"/>
      <c r="J27" s="69"/>
      <c r="K27" s="13"/>
      <c r="L27" s="13"/>
      <c r="M27" s="12"/>
      <c r="N27" s="40"/>
      <c r="O27" s="40"/>
    </row>
    <row r="28" spans="1:17" ht="13.5" thickTop="1" x14ac:dyDescent="0.2">
      <c r="A28" s="40"/>
      <c r="B28" s="61"/>
      <c r="C28" s="62"/>
      <c r="D28" s="62"/>
      <c r="E28" s="62"/>
      <c r="F28" s="62"/>
      <c r="G28" s="62"/>
      <c r="H28" s="62"/>
      <c r="I28" s="62"/>
      <c r="J28" s="68"/>
      <c r="K28" s="12"/>
      <c r="L28" s="12"/>
      <c r="M28" s="13"/>
      <c r="N28" s="40"/>
      <c r="O28" s="40"/>
      <c r="Q28" t="s">
        <v>62</v>
      </c>
    </row>
    <row r="29" spans="1:17" x14ac:dyDescent="0.2">
      <c r="A29" s="40"/>
      <c r="B29" s="40"/>
      <c r="C29" s="40"/>
      <c r="D29" s="40"/>
      <c r="E29" s="40"/>
      <c r="F29" s="40"/>
      <c r="G29" s="40"/>
      <c r="H29" s="40"/>
      <c r="I29" s="40"/>
      <c r="J29" s="13"/>
      <c r="K29" s="13"/>
      <c r="L29" s="13"/>
      <c r="M29" s="14"/>
      <c r="N29" s="40"/>
      <c r="O29" s="40"/>
      <c r="Q29" t="s">
        <v>63</v>
      </c>
    </row>
    <row r="30" spans="1:17" ht="15" customHeight="1" x14ac:dyDescent="0.2">
      <c r="A30" s="74" t="s">
        <v>10</v>
      </c>
      <c r="B30" s="110" t="s">
        <v>55</v>
      </c>
      <c r="C30" s="111"/>
      <c r="D30" s="111"/>
      <c r="E30" s="111"/>
      <c r="F30" s="111"/>
      <c r="G30" s="111"/>
      <c r="H30" s="111"/>
      <c r="I30" s="111"/>
      <c r="J30" s="69"/>
      <c r="K30" s="13"/>
      <c r="L30" s="13"/>
      <c r="M30" s="11"/>
      <c r="N30" s="40"/>
      <c r="O30" s="40"/>
      <c r="Q30" t="s">
        <v>72</v>
      </c>
    </row>
    <row r="31" spans="1:17" ht="12.95" customHeight="1" x14ac:dyDescent="0.2">
      <c r="A31" s="40"/>
      <c r="B31" s="112" t="s">
        <v>57</v>
      </c>
      <c r="C31" s="115"/>
      <c r="D31" s="115"/>
      <c r="E31" s="115"/>
      <c r="F31" s="115"/>
      <c r="G31" s="115"/>
      <c r="H31" s="115"/>
      <c r="I31" s="116"/>
      <c r="J31" s="68"/>
      <c r="K31" s="12"/>
      <c r="L31" s="12"/>
      <c r="M31" s="11"/>
      <c r="N31" s="40"/>
      <c r="O31" s="40"/>
      <c r="Q31" t="s">
        <v>46</v>
      </c>
    </row>
    <row r="32" spans="1:17" x14ac:dyDescent="0.2">
      <c r="A32" s="40"/>
      <c r="B32" s="104" t="s">
        <v>70</v>
      </c>
      <c r="C32" s="108"/>
      <c r="D32" s="108"/>
      <c r="E32" s="108"/>
      <c r="F32" s="108"/>
      <c r="G32" s="108"/>
      <c r="H32" s="108"/>
      <c r="I32" s="108"/>
      <c r="J32" s="68"/>
      <c r="K32" s="12"/>
      <c r="L32" s="12"/>
      <c r="M32" s="11"/>
      <c r="N32" s="40"/>
      <c r="O32" s="40"/>
      <c r="Q32" t="s">
        <v>58</v>
      </c>
    </row>
    <row r="33" spans="1:17" x14ac:dyDescent="0.2">
      <c r="A33" s="40"/>
      <c r="B33" s="2"/>
      <c r="C33" s="3"/>
      <c r="D33" s="3"/>
      <c r="E33" s="3"/>
      <c r="F33" s="3"/>
      <c r="G33" s="3"/>
      <c r="H33" s="3"/>
      <c r="I33" s="4"/>
      <c r="J33" s="13"/>
      <c r="K33" s="13"/>
      <c r="L33" s="13"/>
      <c r="M33" s="40"/>
      <c r="N33" s="40"/>
      <c r="O33" s="40"/>
      <c r="Q33" t="s">
        <v>59</v>
      </c>
    </row>
    <row r="34" spans="1:17" ht="15" customHeight="1" x14ac:dyDescent="0.2">
      <c r="A34" s="40"/>
      <c r="B34" s="51"/>
      <c r="C34" s="52"/>
      <c r="D34" s="52" t="s">
        <v>73</v>
      </c>
      <c r="E34" s="52"/>
      <c r="F34" s="52"/>
      <c r="G34" s="52"/>
      <c r="H34" s="54">
        <v>0</v>
      </c>
      <c r="I34" s="6"/>
      <c r="J34" s="33"/>
      <c r="K34" s="12"/>
      <c r="L34" s="12"/>
      <c r="M34" s="40"/>
      <c r="N34" s="40"/>
      <c r="O34" s="40"/>
    </row>
    <row r="35" spans="1:17" ht="15" customHeight="1" x14ac:dyDescent="0.2">
      <c r="A35" s="40"/>
      <c r="B35" s="51"/>
      <c r="C35" s="52"/>
      <c r="D35" s="53" t="s">
        <v>72</v>
      </c>
      <c r="E35" s="8"/>
      <c r="F35" s="54">
        <v>75000</v>
      </c>
      <c r="G35" s="52"/>
      <c r="H35" s="8"/>
      <c r="I35" s="56"/>
      <c r="J35" s="13"/>
      <c r="K35" s="13"/>
      <c r="L35" s="13"/>
      <c r="M35" s="40"/>
      <c r="N35" s="40"/>
      <c r="O35" s="40"/>
    </row>
    <row r="36" spans="1:17" ht="15" customHeight="1" x14ac:dyDescent="0.2">
      <c r="A36" s="40"/>
      <c r="B36" s="51"/>
      <c r="C36" s="52"/>
      <c r="D36" s="53" t="s">
        <v>46</v>
      </c>
      <c r="E36" s="8"/>
      <c r="F36" s="57">
        <v>10900</v>
      </c>
      <c r="G36" s="8"/>
      <c r="H36" s="8"/>
      <c r="I36" s="56"/>
      <c r="J36" s="13"/>
      <c r="K36" s="13"/>
      <c r="L36" s="13"/>
      <c r="M36" s="40"/>
      <c r="N36" s="40"/>
      <c r="O36" s="40"/>
    </row>
    <row r="37" spans="1:17" ht="15" customHeight="1" x14ac:dyDescent="0.2">
      <c r="A37" s="40"/>
      <c r="B37" s="51"/>
      <c r="C37" s="52"/>
      <c r="D37" s="53" t="s">
        <v>58</v>
      </c>
      <c r="E37" s="8"/>
      <c r="F37" s="59">
        <v>-15000</v>
      </c>
      <c r="G37" s="8"/>
      <c r="H37" s="8"/>
      <c r="I37" s="56"/>
      <c r="J37" s="13"/>
      <c r="K37" s="13"/>
      <c r="L37" s="13"/>
      <c r="M37" s="40"/>
      <c r="N37" s="40"/>
      <c r="O37" s="40"/>
    </row>
    <row r="38" spans="1:17" ht="15" customHeight="1" x14ac:dyDescent="0.2">
      <c r="A38" s="40"/>
      <c r="B38" s="51"/>
      <c r="C38" s="52"/>
      <c r="D38" s="53" t="s">
        <v>63</v>
      </c>
      <c r="E38" s="8"/>
      <c r="F38" s="52"/>
      <c r="G38" s="8"/>
      <c r="H38" s="59">
        <f>SUM(F35:F37)</f>
        <v>70900</v>
      </c>
      <c r="I38" s="6"/>
      <c r="J38" s="33"/>
      <c r="K38" s="12"/>
      <c r="L38" s="12"/>
      <c r="M38" s="40"/>
      <c r="N38" s="40"/>
      <c r="O38" s="40"/>
    </row>
    <row r="39" spans="1:17" ht="15" customHeight="1" thickBot="1" x14ac:dyDescent="0.25">
      <c r="A39" s="40"/>
      <c r="B39" s="51"/>
      <c r="C39" s="52"/>
      <c r="D39" s="52" t="s">
        <v>74</v>
      </c>
      <c r="E39" s="52"/>
      <c r="F39" s="52"/>
      <c r="G39" s="8"/>
      <c r="H39" s="60">
        <f>H34+H38</f>
        <v>70900</v>
      </c>
      <c r="I39" s="6"/>
      <c r="J39" s="33"/>
      <c r="K39" s="12"/>
      <c r="L39" s="12"/>
      <c r="M39" s="40"/>
      <c r="N39" s="40"/>
      <c r="O39" s="40"/>
    </row>
    <row r="40" spans="1:17" ht="13.5" thickTop="1" x14ac:dyDescent="0.2">
      <c r="A40" s="40"/>
      <c r="B40" s="61"/>
      <c r="C40" s="62"/>
      <c r="D40" s="62"/>
      <c r="E40" s="62"/>
      <c r="F40" s="62"/>
      <c r="G40" s="62"/>
      <c r="H40" s="62"/>
      <c r="I40" s="63"/>
      <c r="J40" s="13"/>
      <c r="K40" s="13"/>
      <c r="L40" s="13"/>
      <c r="M40" s="40"/>
      <c r="N40" s="40"/>
      <c r="O40" s="40"/>
    </row>
    <row r="41" spans="1:17" x14ac:dyDescent="0.2">
      <c r="A41" s="40"/>
      <c r="B41" s="40"/>
      <c r="C41" s="40"/>
      <c r="D41" s="14"/>
      <c r="E41" s="14"/>
      <c r="F41" s="40"/>
      <c r="G41" s="40"/>
      <c r="H41" s="40"/>
      <c r="I41" s="40"/>
      <c r="J41" s="40"/>
      <c r="K41" s="40"/>
      <c r="L41" s="40"/>
      <c r="M41" s="40"/>
      <c r="N41" s="40"/>
      <c r="O41" s="40"/>
    </row>
    <row r="42" spans="1:17" ht="15" customHeight="1" x14ac:dyDescent="0.2">
      <c r="A42" s="74" t="s">
        <v>19</v>
      </c>
      <c r="B42" s="110" t="s">
        <v>55</v>
      </c>
      <c r="C42" s="117"/>
      <c r="D42" s="117"/>
      <c r="E42" s="117"/>
      <c r="F42" s="117"/>
      <c r="G42" s="117"/>
      <c r="H42" s="117"/>
      <c r="I42" s="117"/>
      <c r="J42" s="117"/>
      <c r="K42" s="117"/>
      <c r="L42" s="117"/>
      <c r="M42" s="117"/>
      <c r="N42" s="117"/>
      <c r="O42" s="118"/>
      <c r="Q42" t="s">
        <v>16</v>
      </c>
    </row>
    <row r="43" spans="1:17" ht="12.95" customHeight="1" x14ac:dyDescent="0.2">
      <c r="A43" s="40"/>
      <c r="B43" s="112" t="s">
        <v>11</v>
      </c>
      <c r="C43" s="119"/>
      <c r="D43" s="119"/>
      <c r="E43" s="119"/>
      <c r="F43" s="119"/>
      <c r="G43" s="119"/>
      <c r="H43" s="119"/>
      <c r="I43" s="119"/>
      <c r="J43" s="119"/>
      <c r="K43" s="119"/>
      <c r="L43" s="119"/>
      <c r="M43" s="119"/>
      <c r="N43" s="119"/>
      <c r="O43" s="120"/>
      <c r="Q43" t="s">
        <v>15</v>
      </c>
    </row>
    <row r="44" spans="1:17" x14ac:dyDescent="0.2">
      <c r="A44" s="40"/>
      <c r="B44" s="101" t="s">
        <v>71</v>
      </c>
      <c r="C44" s="102"/>
      <c r="D44" s="102"/>
      <c r="E44" s="102"/>
      <c r="F44" s="102"/>
      <c r="G44" s="102"/>
      <c r="H44" s="102"/>
      <c r="I44" s="102"/>
      <c r="J44" s="102"/>
      <c r="K44" s="102"/>
      <c r="L44" s="102"/>
      <c r="M44" s="102"/>
      <c r="N44" s="102"/>
      <c r="O44" s="103"/>
      <c r="Q44" t="s">
        <v>42</v>
      </c>
    </row>
    <row r="45" spans="1:17" x14ac:dyDescent="0.2">
      <c r="A45" s="40"/>
      <c r="B45" s="2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4"/>
      <c r="Q45" t="s">
        <v>14</v>
      </c>
    </row>
    <row r="46" spans="1:17" x14ac:dyDescent="0.2">
      <c r="A46" s="40"/>
      <c r="B46" s="51"/>
      <c r="C46" s="52"/>
      <c r="D46" s="75" t="s">
        <v>12</v>
      </c>
      <c r="E46" s="64"/>
      <c r="F46" s="64"/>
      <c r="G46" s="52"/>
      <c r="H46" s="52"/>
      <c r="I46" s="81" t="s">
        <v>13</v>
      </c>
      <c r="J46" s="82"/>
      <c r="K46" s="82"/>
      <c r="L46" s="82"/>
      <c r="M46" s="64"/>
      <c r="N46" s="64"/>
      <c r="O46" s="6" t="s">
        <v>4</v>
      </c>
      <c r="Q46" t="s">
        <v>56</v>
      </c>
    </row>
    <row r="47" spans="1:17" ht="15" customHeight="1" x14ac:dyDescent="0.2">
      <c r="A47" s="40"/>
      <c r="B47" s="51"/>
      <c r="C47" s="52"/>
      <c r="D47" s="53" t="s">
        <v>14</v>
      </c>
      <c r="E47" s="8"/>
      <c r="F47" s="54">
        <v>38000</v>
      </c>
      <c r="G47" s="8"/>
      <c r="H47" s="8"/>
      <c r="I47" s="106" t="s">
        <v>15</v>
      </c>
      <c r="J47" s="107"/>
      <c r="K47" s="3"/>
      <c r="L47" s="3"/>
      <c r="M47" s="8"/>
      <c r="N47" s="54">
        <v>3000</v>
      </c>
      <c r="O47" s="6"/>
      <c r="Q47" t="s">
        <v>17</v>
      </c>
    </row>
    <row r="48" spans="1:17" ht="15" customHeight="1" x14ac:dyDescent="0.2">
      <c r="A48" s="40"/>
      <c r="B48" s="51"/>
      <c r="C48" s="52"/>
      <c r="D48" s="53" t="s">
        <v>16</v>
      </c>
      <c r="E48" s="8"/>
      <c r="F48" s="57">
        <v>33000</v>
      </c>
      <c r="G48" s="8"/>
      <c r="H48" s="8"/>
      <c r="I48" s="81" t="s">
        <v>64</v>
      </c>
      <c r="J48" s="82"/>
      <c r="K48" s="82"/>
      <c r="L48" s="82"/>
      <c r="M48" s="3"/>
      <c r="N48" s="8"/>
      <c r="O48" s="56"/>
    </row>
    <row r="49" spans="1:18" ht="15" customHeight="1" x14ac:dyDescent="0.2">
      <c r="A49" s="40"/>
      <c r="B49" s="51"/>
      <c r="C49" s="52"/>
      <c r="D49" s="53" t="s">
        <v>17</v>
      </c>
      <c r="E49" s="8"/>
      <c r="F49" s="59">
        <v>2900</v>
      </c>
      <c r="G49" s="8"/>
      <c r="H49" s="8"/>
      <c r="I49" s="106" t="s">
        <v>56</v>
      </c>
      <c r="J49" s="107"/>
      <c r="K49" s="3"/>
      <c r="L49" s="3"/>
      <c r="M49" s="8"/>
      <c r="N49" s="59">
        <v>70900</v>
      </c>
      <c r="O49" s="56"/>
    </row>
    <row r="50" spans="1:18" ht="15" customHeight="1" thickBot="1" x14ac:dyDescent="0.25">
      <c r="A50" s="40"/>
      <c r="B50" s="51"/>
      <c r="C50" s="52"/>
      <c r="D50" s="10" t="s">
        <v>18</v>
      </c>
      <c r="E50" s="10"/>
      <c r="F50" s="65">
        <f>SUM(F47:F49)</f>
        <v>73900</v>
      </c>
      <c r="G50" s="8"/>
      <c r="H50" s="8"/>
      <c r="I50" s="70" t="s">
        <v>65</v>
      </c>
      <c r="J50" s="10"/>
      <c r="K50" s="10"/>
      <c r="L50" s="10"/>
      <c r="M50" s="9"/>
      <c r="N50" s="65">
        <f>SUM(N47:N49)</f>
        <v>73900</v>
      </c>
      <c r="O50" s="6"/>
    </row>
    <row r="51" spans="1:18" ht="13.5" thickTop="1" x14ac:dyDescent="0.2">
      <c r="A51" s="40"/>
      <c r="B51" s="61"/>
      <c r="C51" s="62"/>
      <c r="D51" s="62"/>
      <c r="E51" s="62"/>
      <c r="F51" s="62"/>
      <c r="G51" s="62"/>
      <c r="H51" s="62"/>
      <c r="I51" s="62"/>
      <c r="J51" s="62"/>
      <c r="K51" s="62"/>
      <c r="L51" s="62"/>
      <c r="M51" s="62"/>
      <c r="N51" s="62"/>
      <c r="O51" s="63"/>
    </row>
    <row r="52" spans="1:18" x14ac:dyDescent="0.2">
      <c r="A52" s="40"/>
      <c r="B52" s="40"/>
      <c r="C52" s="40"/>
      <c r="D52" s="40"/>
      <c r="E52" s="40"/>
      <c r="F52" s="40"/>
      <c r="G52" s="40"/>
      <c r="H52" s="40"/>
      <c r="I52" s="40"/>
      <c r="J52" s="40"/>
      <c r="K52" s="40"/>
      <c r="L52" s="40"/>
      <c r="M52" s="40"/>
      <c r="N52" s="40"/>
      <c r="O52" s="40"/>
    </row>
    <row r="53" spans="1:18" ht="18" customHeight="1" x14ac:dyDescent="0.2">
      <c r="A53" s="74" t="s">
        <v>39</v>
      </c>
      <c r="B53" s="110" t="s">
        <v>55</v>
      </c>
      <c r="C53" s="111"/>
      <c r="D53" s="111"/>
      <c r="E53" s="111"/>
      <c r="F53" s="111"/>
      <c r="G53" s="111"/>
      <c r="H53" s="111"/>
      <c r="I53" s="111"/>
      <c r="J53" s="76"/>
      <c r="K53" s="40"/>
      <c r="L53" s="40"/>
      <c r="M53" s="40"/>
      <c r="N53" s="40"/>
      <c r="O53" s="40"/>
      <c r="Q53" t="s">
        <v>60</v>
      </c>
    </row>
    <row r="54" spans="1:18" ht="15" customHeight="1" x14ac:dyDescent="0.2">
      <c r="A54" s="40"/>
      <c r="B54" s="112" t="s">
        <v>47</v>
      </c>
      <c r="C54" s="113"/>
      <c r="D54" s="113"/>
      <c r="E54" s="113"/>
      <c r="F54" s="113"/>
      <c r="G54" s="113"/>
      <c r="H54" s="113"/>
      <c r="I54" s="114"/>
      <c r="J54" s="77"/>
      <c r="K54" s="40"/>
      <c r="L54" s="40"/>
      <c r="M54" s="40"/>
      <c r="N54" s="40"/>
      <c r="O54" s="40"/>
      <c r="Q54" t="s">
        <v>7</v>
      </c>
    </row>
    <row r="55" spans="1:18" x14ac:dyDescent="0.2">
      <c r="A55" s="40"/>
      <c r="B55" s="104" t="s">
        <v>70</v>
      </c>
      <c r="C55" s="105"/>
      <c r="D55" s="105"/>
      <c r="E55" s="105"/>
      <c r="F55" s="105"/>
      <c r="G55" s="105"/>
      <c r="H55" s="105"/>
      <c r="I55" s="105"/>
      <c r="J55" s="77"/>
      <c r="K55" s="40"/>
      <c r="L55" s="40"/>
      <c r="M55" s="40"/>
      <c r="N55" s="40"/>
      <c r="O55" s="40"/>
      <c r="Q55" t="s">
        <v>56</v>
      </c>
    </row>
    <row r="56" spans="1:18" x14ac:dyDescent="0.2">
      <c r="A56" s="40"/>
      <c r="B56" s="2"/>
      <c r="C56" s="3"/>
      <c r="D56" s="3"/>
      <c r="E56" s="3"/>
      <c r="F56" s="3"/>
      <c r="G56" s="3"/>
      <c r="H56" s="3"/>
      <c r="I56" s="3"/>
      <c r="J56" s="77"/>
      <c r="K56" s="40"/>
      <c r="L56" s="40"/>
      <c r="M56" s="40"/>
      <c r="N56" s="40"/>
      <c r="O56" s="40"/>
    </row>
    <row r="57" spans="1:18" x14ac:dyDescent="0.2">
      <c r="A57" s="40"/>
      <c r="B57" s="51"/>
      <c r="C57" s="52" t="s">
        <v>48</v>
      </c>
      <c r="D57" s="52"/>
      <c r="E57" s="8"/>
      <c r="F57" s="8"/>
      <c r="G57" s="52"/>
      <c r="H57" s="8"/>
      <c r="I57" s="56"/>
      <c r="J57" s="40"/>
      <c r="K57" s="40"/>
      <c r="L57" s="40"/>
      <c r="M57" s="40"/>
      <c r="N57" s="40"/>
      <c r="O57" s="40"/>
    </row>
    <row r="58" spans="1:18" ht="15" customHeight="1" x14ac:dyDescent="0.2">
      <c r="B58" s="51"/>
      <c r="C58" s="52"/>
      <c r="D58" s="52" t="s">
        <v>49</v>
      </c>
      <c r="E58" s="8"/>
      <c r="F58" s="54">
        <v>92000</v>
      </c>
      <c r="G58" s="52"/>
      <c r="H58" s="8"/>
      <c r="I58" s="56"/>
    </row>
    <row r="59" spans="1:18" x14ac:dyDescent="0.2">
      <c r="B59" s="51"/>
      <c r="C59" s="52"/>
      <c r="D59" s="52" t="s">
        <v>50</v>
      </c>
      <c r="E59" s="8"/>
      <c r="F59" s="8"/>
      <c r="G59" s="52"/>
      <c r="H59" s="8"/>
      <c r="I59" s="56"/>
    </row>
    <row r="60" spans="1:18" ht="15" customHeight="1" x14ac:dyDescent="0.2">
      <c r="B60" s="51"/>
      <c r="C60" s="52"/>
      <c r="D60" s="52" t="s">
        <v>51</v>
      </c>
      <c r="E60" s="8"/>
      <c r="F60" s="59">
        <v>-114000</v>
      </c>
      <c r="G60" s="52"/>
      <c r="H60" s="8"/>
      <c r="I60" s="56"/>
    </row>
    <row r="61" spans="1:18" ht="15" customHeight="1" x14ac:dyDescent="0.2">
      <c r="B61" s="51"/>
      <c r="C61" s="52"/>
      <c r="D61" s="52" t="s">
        <v>66</v>
      </c>
      <c r="E61" s="8"/>
      <c r="F61" s="8"/>
      <c r="G61" s="52"/>
      <c r="H61" s="54">
        <f>F58+F60</f>
        <v>-22000</v>
      </c>
      <c r="I61" s="6"/>
    </row>
    <row r="62" spans="1:18" x14ac:dyDescent="0.2">
      <c r="B62" s="51"/>
      <c r="C62" s="52"/>
      <c r="D62" s="52"/>
      <c r="E62" s="8"/>
      <c r="F62" s="52"/>
      <c r="G62" s="8"/>
      <c r="H62" s="8"/>
      <c r="I62" s="56"/>
    </row>
    <row r="63" spans="1:18" ht="15" customHeight="1" x14ac:dyDescent="0.2">
      <c r="B63" s="51"/>
      <c r="C63" s="52" t="s">
        <v>53</v>
      </c>
      <c r="D63" s="52"/>
      <c r="E63" s="8"/>
      <c r="F63" s="52"/>
      <c r="G63" s="8"/>
      <c r="H63" s="57">
        <v>0</v>
      </c>
      <c r="I63" s="6"/>
      <c r="R63" s="15"/>
    </row>
    <row r="64" spans="1:18" x14ac:dyDescent="0.2">
      <c r="B64" s="51"/>
      <c r="C64" s="52"/>
      <c r="D64" s="52"/>
      <c r="E64" s="8"/>
      <c r="F64" s="52"/>
      <c r="G64" s="8"/>
      <c r="H64" s="8"/>
      <c r="I64" s="56"/>
    </row>
    <row r="65" spans="1:9" x14ac:dyDescent="0.2">
      <c r="A65" s="40"/>
      <c r="B65" s="51"/>
      <c r="C65" s="52" t="s">
        <v>52</v>
      </c>
      <c r="D65" s="52"/>
      <c r="E65" s="8"/>
      <c r="F65" s="8"/>
      <c r="G65" s="8"/>
      <c r="H65" s="8"/>
      <c r="I65" s="6"/>
    </row>
    <row r="66" spans="1:9" ht="15" customHeight="1" x14ac:dyDescent="0.2">
      <c r="B66" s="51"/>
      <c r="C66" s="52"/>
      <c r="D66" s="52" t="s">
        <v>67</v>
      </c>
      <c r="E66" s="8"/>
      <c r="F66" s="54">
        <v>75000</v>
      </c>
      <c r="G66" s="8"/>
      <c r="H66" s="8"/>
      <c r="I66" s="56"/>
    </row>
    <row r="67" spans="1:9" ht="15" customHeight="1" x14ac:dyDescent="0.2">
      <c r="B67" s="51"/>
      <c r="C67" s="52"/>
      <c r="D67" s="52" t="s">
        <v>61</v>
      </c>
      <c r="E67" s="8"/>
      <c r="F67" s="59">
        <v>-15000</v>
      </c>
      <c r="G67" s="8"/>
      <c r="H67" s="8"/>
      <c r="I67" s="6"/>
    </row>
    <row r="68" spans="1:9" ht="15" customHeight="1" x14ac:dyDescent="0.2">
      <c r="B68" s="51"/>
      <c r="C68" s="52"/>
      <c r="D68" s="52" t="s">
        <v>68</v>
      </c>
      <c r="E68" s="8"/>
      <c r="F68" s="8"/>
      <c r="G68" s="52"/>
      <c r="H68" s="59">
        <f>F66+F67</f>
        <v>60000</v>
      </c>
      <c r="I68" s="6"/>
    </row>
    <row r="69" spans="1:9" x14ac:dyDescent="0.2">
      <c r="B69" s="51"/>
      <c r="C69" s="52"/>
      <c r="D69" s="52"/>
      <c r="E69" s="8"/>
      <c r="F69" s="52"/>
      <c r="G69" s="8"/>
      <c r="H69" s="8"/>
      <c r="I69" s="56"/>
    </row>
    <row r="70" spans="1:9" ht="15" customHeight="1" thickBot="1" x14ac:dyDescent="0.25">
      <c r="B70" s="51"/>
      <c r="C70" s="52" t="s">
        <v>75</v>
      </c>
      <c r="D70" s="52"/>
      <c r="E70" s="8"/>
      <c r="F70" s="8"/>
      <c r="G70" s="8"/>
      <c r="H70" s="65">
        <f>SUM(H61:H68)</f>
        <v>38000</v>
      </c>
      <c r="I70" s="6"/>
    </row>
    <row r="71" spans="1:9" ht="13.5" thickTop="1" x14ac:dyDescent="0.2">
      <c r="A71" s="40"/>
      <c r="B71" s="61"/>
      <c r="C71" s="62"/>
      <c r="D71" s="62"/>
      <c r="E71" s="62"/>
      <c r="F71" s="62"/>
      <c r="G71" s="62"/>
      <c r="H71" s="62"/>
      <c r="I71" s="63"/>
    </row>
    <row r="73" spans="1:9" x14ac:dyDescent="0.2">
      <c r="A73" s="1"/>
    </row>
    <row r="114" spans="1:1" x14ac:dyDescent="0.2">
      <c r="A114" s="1"/>
    </row>
    <row r="134" spans="1:1" x14ac:dyDescent="0.2">
      <c r="A134" s="1"/>
    </row>
    <row r="163" spans="1:3" x14ac:dyDescent="0.2">
      <c r="B163" s="16"/>
      <c r="C163" s="16"/>
    </row>
    <row r="173" spans="1:3" x14ac:dyDescent="0.2">
      <c r="A173" s="1"/>
    </row>
    <row r="199" spans="1:1" x14ac:dyDescent="0.2">
      <c r="A199" s="1"/>
    </row>
  </sheetData>
  <sheetProtection password="DFEA" sheet="1" objects="1" scenarios="1"/>
  <mergeCells count="23">
    <mergeCell ref="B15:I15"/>
    <mergeCell ref="B16:I16"/>
    <mergeCell ref="A12:N12"/>
    <mergeCell ref="B53:I53"/>
    <mergeCell ref="B17:I17"/>
    <mergeCell ref="B32:I32"/>
    <mergeCell ref="B31:I31"/>
    <mergeCell ref="B42:O42"/>
    <mergeCell ref="B30:I30"/>
    <mergeCell ref="B54:I54"/>
    <mergeCell ref="B43:O43"/>
    <mergeCell ref="B44:O44"/>
    <mergeCell ref="B55:I55"/>
    <mergeCell ref="I49:J49"/>
    <mergeCell ref="I48:L48"/>
    <mergeCell ref="I47:J47"/>
    <mergeCell ref="I46:L46"/>
    <mergeCell ref="A2:C2"/>
    <mergeCell ref="A3:C3"/>
    <mergeCell ref="D7:F7"/>
    <mergeCell ref="A11:N11"/>
    <mergeCell ref="D2:H2"/>
    <mergeCell ref="D3:H3"/>
  </mergeCells>
  <phoneticPr fontId="0" type="noConversion"/>
  <dataValidations count="10">
    <dataValidation type="list" allowBlank="1" showInputMessage="1" showErrorMessage="1" prompt="Select your answer from the drop-down list." sqref="D19 D21">
      <formula1>$Q$18:$Q$24</formula1>
    </dataValidation>
    <dataValidation type="list" allowBlank="1" showInputMessage="1" showErrorMessage="1" prompt="Select the appropriate date from the drop-down menu." sqref="B55 B32 B17">
      <formula1>$Q$15:$Q$16</formula1>
    </dataValidation>
    <dataValidation type="list" allowBlank="1" showInputMessage="1" showErrorMessage="1" sqref="B44:O44">
      <formula1>$Q$15:$Q$16</formula1>
    </dataValidation>
    <dataValidation type="list" allowBlank="1" showInputMessage="1" showErrorMessage="1" prompt="Select your answer from the drop-down list." sqref="I47:J47 D47">
      <formula1>$Q$42:$Q$47</formula1>
    </dataValidation>
    <dataValidation type="list" allowBlank="1" showInputMessage="1" showErrorMessage="1" prompt="Select your answer from the drop-down list." sqref="D38 D35">
      <formula1>$Q$28:$Q$33</formula1>
    </dataValidation>
    <dataValidation type="list" allowBlank="1" showErrorMessage="1" sqref="I49:J49">
      <formula1>$Q$42:$Q$46</formula1>
    </dataValidation>
    <dataValidation type="list" allowBlank="1" showErrorMessage="1" sqref="D48:D49">
      <formula1>$Q$42:$Q$47</formula1>
    </dataValidation>
    <dataValidation type="list" allowBlank="1" showErrorMessage="1" prompt="Select your answer from the drop-down list." sqref="D22:D25">
      <formula1>$Q$18:$Q$24</formula1>
    </dataValidation>
    <dataValidation allowBlank="1" showInputMessage="1" showErrorMessage="1" prompt="Enter cash outflows as negative amounts" sqref="F60 H61 F67"/>
    <dataValidation type="list" allowBlank="1" showErrorMessage="1" prompt="Select your answer from the drop-down list." sqref="D36:D37">
      <formula1>$Q$28:$Q$33</formula1>
    </dataValidation>
  </dataValidations>
  <pageMargins left="0.75" right="0.75" top="1" bottom="1" header="0.5" footer="0.5"/>
  <pageSetup orientation="portrait" horizontalDpi="4294967293" verticalDpi="300" r:id="rId1"/>
  <headerFooter alignWithMargins="0"/>
  <ignoredErrors>
    <ignoredError sqref="A30 A15 A42" numberStoredAsText="1"/>
  </ignoredError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Pr. 1-3B</vt:lpstr>
      <vt:lpstr>Sol</vt:lpstr>
      <vt:lpstr>Sol!OLE_LINK3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Updated by Mark Sears for 26e</dc:creator>
  <cp:lastModifiedBy>Mark</cp:lastModifiedBy>
  <cp:lastPrinted>2003-09-26T22:30:01Z</cp:lastPrinted>
  <dcterms:created xsi:type="dcterms:W3CDTF">2003-09-26T16:25:32Z</dcterms:created>
  <dcterms:modified xsi:type="dcterms:W3CDTF">2014-06-30T01:04:34Z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1979914880</vt:i4>
  </property>
  <property fmtid="{D5CDD505-2E9C-101B-9397-08002B2CF9AE}" pid="3" name="_EmailSubject">
    <vt:lpwstr>Corrected/missing 24e files</vt:lpwstr>
  </property>
  <property fmtid="{D5CDD505-2E9C-101B-9397-08002B2CF9AE}" pid="4" name="_AuthorEmail">
    <vt:lpwstr>mdsears4700@earthlink.net</vt:lpwstr>
  </property>
  <property fmtid="{D5CDD505-2E9C-101B-9397-08002B2CF9AE}" pid="5" name="_AuthorEmailDisplayName">
    <vt:lpwstr>mdsears4700</vt:lpwstr>
  </property>
  <property fmtid="{D5CDD505-2E9C-101B-9397-08002B2CF9AE}" pid="6" name="_ReviewingToolsShownOnce">
    <vt:lpwstr/>
  </property>
</Properties>
</file>